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nfo\Downloads\"/>
    </mc:Choice>
  </mc:AlternateContent>
  <xr:revisionPtr revIDLastSave="0" documentId="13_ncr:1_{4EA8702F-236E-46A2-BC75-4993A8B56A3A}" xr6:coauthVersionLast="47" xr6:coauthVersionMax="47" xr10:uidLastSave="{00000000-0000-0000-0000-000000000000}"/>
  <bookViews>
    <workbookView xWindow="-98" yWindow="-98" windowWidth="25396" windowHeight="15346" xr2:uid="{6BAC95EB-8CA9-7C44-91A9-BBBBEBC8BA3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1" l="1" a="1"/>
  <c r="B16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20" i="1"/>
  <c r="Z21" i="1" a="1"/>
  <c r="Z21" i="1" s="1"/>
  <c r="Z22" i="1" a="1"/>
  <c r="Z22" i="1" s="1"/>
  <c r="Z23" i="1" a="1"/>
  <c r="Z23" i="1" s="1"/>
  <c r="Z24" i="1" a="1"/>
  <c r="Z24" i="1" s="1"/>
  <c r="Z25" i="1" a="1"/>
  <c r="Z25" i="1" s="1"/>
  <c r="Z26" i="1" a="1"/>
  <c r="Z26" i="1" s="1"/>
  <c r="Z27" i="1" a="1"/>
  <c r="Z27" i="1" s="1"/>
  <c r="Z28" i="1" a="1"/>
  <c r="Z28" i="1" s="1"/>
  <c r="Z29" i="1" a="1"/>
  <c r="Z29" i="1" s="1"/>
  <c r="Z30" i="1" a="1"/>
  <c r="Z30" i="1" s="1"/>
  <c r="Z31" i="1" a="1"/>
  <c r="Z31" i="1" s="1"/>
  <c r="Z32" i="1" a="1"/>
  <c r="Z32" i="1" s="1"/>
  <c r="Z33" i="1" a="1"/>
  <c r="Z33" i="1" s="1"/>
  <c r="Z34" i="1" a="1"/>
  <c r="Z34" i="1" s="1"/>
  <c r="Z35" i="1" a="1"/>
  <c r="Z35" i="1" s="1"/>
  <c r="Z36" i="1" a="1"/>
  <c r="Z36" i="1" s="1"/>
  <c r="Z37" i="1" a="1"/>
  <c r="Z37" i="1" s="1"/>
  <c r="Z38" i="1" a="1"/>
  <c r="Z38" i="1" s="1"/>
  <c r="Z39" i="1" a="1"/>
  <c r="Z39" i="1" s="1"/>
  <c r="Z40" i="1" a="1"/>
  <c r="Z40" i="1" s="1"/>
  <c r="Z41" i="1" a="1"/>
  <c r="Z41" i="1" s="1"/>
  <c r="Z42" i="1" a="1"/>
  <c r="Z42" i="1" s="1"/>
  <c r="J16" i="1" a="1"/>
  <c r="J16" i="1" s="1"/>
  <c r="K16" i="1" a="1"/>
  <c r="P16" i="1" a="1"/>
  <c r="P16" i="1" s="1"/>
  <c r="K16" i="1" l="1"/>
  <c r="L22" i="1"/>
  <c r="M22" i="1" s="1"/>
  <c r="L23" i="1"/>
  <c r="M23" i="1" s="1"/>
  <c r="L21" i="1"/>
  <c r="M21" i="1" s="1"/>
  <c r="L33" i="1"/>
  <c r="M33" i="1" s="1"/>
  <c r="N33" i="1" s="1"/>
  <c r="L42" i="1"/>
  <c r="M42" i="1" s="1"/>
  <c r="N42" i="1" s="1"/>
  <c r="L31" i="1"/>
  <c r="M31" i="1" s="1"/>
  <c r="L41" i="1"/>
  <c r="M41" i="1" s="1"/>
  <c r="L30" i="1"/>
  <c r="M30" i="1" s="1"/>
  <c r="L39" i="1"/>
  <c r="M39" i="1" s="1"/>
  <c r="N39" i="1" s="1"/>
  <c r="L29" i="1"/>
  <c r="M29" i="1" s="1"/>
  <c r="L34" i="1"/>
  <c r="M34" i="1" s="1"/>
  <c r="N34" i="1" s="1"/>
  <c r="L38" i="1"/>
  <c r="M38" i="1" s="1"/>
  <c r="L28" i="1"/>
  <c r="M28" i="1" s="1"/>
  <c r="N28" i="1" s="1"/>
  <c r="L37" i="1"/>
  <c r="M37" i="1" s="1"/>
  <c r="N37" i="1" s="1"/>
  <c r="L26" i="1"/>
  <c r="M26" i="1" s="1"/>
  <c r="N26" i="1" s="1"/>
  <c r="L36" i="1"/>
  <c r="M36" i="1" s="1"/>
  <c r="L25" i="1"/>
  <c r="M25" i="1" s="1"/>
  <c r="N25" i="1" s="1"/>
  <c r="L35" i="1"/>
  <c r="M35" i="1" s="1"/>
  <c r="N35" i="1" s="1"/>
  <c r="L27" i="1"/>
  <c r="M27" i="1" s="1"/>
  <c r="N27" i="1" s="1"/>
  <c r="L40" i="1"/>
  <c r="M40" i="1" s="1"/>
  <c r="N40" i="1" s="1"/>
  <c r="L32" i="1"/>
  <c r="M32" i="1" s="1"/>
  <c r="N32" i="1" s="1"/>
  <c r="L24" i="1"/>
  <c r="M24" i="1" s="1"/>
  <c r="N24" i="1" s="1"/>
  <c r="L17" i="1"/>
  <c r="N30" i="1"/>
  <c r="N36" i="1"/>
  <c r="N38" i="1"/>
  <c r="N23" i="1"/>
  <c r="N31" i="1"/>
  <c r="N41" i="1"/>
  <c r="N29" i="1"/>
  <c r="N22" i="1"/>
  <c r="N21" i="1"/>
  <c r="H16" i="1" l="1" a="1"/>
  <c r="Z17" i="1" a="1"/>
  <c r="Z17" i="1" s="1"/>
  <c r="Z18" i="1" a="1"/>
  <c r="Z18" i="1" s="1"/>
  <c r="Z19" i="1" a="1"/>
  <c r="Z19" i="1" s="1"/>
  <c r="Z20" i="1" a="1"/>
  <c r="Z20" i="1" s="1"/>
  <c r="Z16" i="1" a="1"/>
  <c r="Z16" i="1" s="1"/>
  <c r="H16" i="1" l="1"/>
  <c r="I23" i="1"/>
  <c r="O23" i="1" s="1"/>
  <c r="I29" i="1"/>
  <c r="O29" i="1" s="1"/>
  <c r="I28" i="1"/>
  <c r="O28" i="1" s="1"/>
  <c r="I40" i="1"/>
  <c r="O40" i="1" s="1"/>
  <c r="I31" i="1"/>
  <c r="O31" i="1" s="1"/>
  <c r="I37" i="1"/>
  <c r="O37" i="1" s="1"/>
  <c r="I32" i="1"/>
  <c r="O32" i="1" s="1"/>
  <c r="I42" i="1"/>
  <c r="O42" i="1" s="1"/>
  <c r="I25" i="1"/>
  <c r="O25" i="1" s="1"/>
  <c r="I35" i="1"/>
  <c r="O35" i="1" s="1"/>
  <c r="I39" i="1"/>
  <c r="O39" i="1" s="1"/>
  <c r="I22" i="1"/>
  <c r="O22" i="1" s="1"/>
  <c r="I33" i="1"/>
  <c r="O33" i="1" s="1"/>
  <c r="I24" i="1"/>
  <c r="O24" i="1" s="1"/>
  <c r="I34" i="1"/>
  <c r="O34" i="1" s="1"/>
  <c r="I26" i="1"/>
  <c r="O26" i="1" s="1"/>
  <c r="I36" i="1"/>
  <c r="O36" i="1" s="1"/>
  <c r="I27" i="1"/>
  <c r="O27" i="1" s="1"/>
  <c r="I38" i="1"/>
  <c r="O38" i="1" s="1"/>
  <c r="I30" i="1"/>
  <c r="O30" i="1" s="1"/>
  <c r="I41" i="1"/>
  <c r="O41" i="1" s="1"/>
  <c r="I21" i="1"/>
  <c r="O21" i="1" s="1"/>
  <c r="M17" i="1"/>
  <c r="L18" i="1"/>
  <c r="M18" i="1" s="1"/>
  <c r="L19" i="1"/>
  <c r="M19" i="1" s="1"/>
  <c r="L20" i="1"/>
  <c r="M20" i="1" s="1"/>
  <c r="N20" i="1" s="1"/>
  <c r="L16" i="1"/>
  <c r="M16" i="1" s="1"/>
  <c r="G17" i="1"/>
  <c r="G18" i="1"/>
  <c r="G19" i="1"/>
  <c r="G16" i="1"/>
  <c r="I16" i="1"/>
  <c r="O16" i="1" l="1"/>
  <c r="B8" i="1"/>
  <c r="N18" i="1"/>
  <c r="N19" i="1"/>
  <c r="D2" i="1"/>
  <c r="N17" i="1"/>
  <c r="N16" i="1"/>
  <c r="I19" i="1"/>
  <c r="O19" i="1" s="1"/>
  <c r="I18" i="1"/>
  <c r="O18" i="1" s="1"/>
  <c r="I17" i="1"/>
  <c r="O17" i="1" s="1"/>
  <c r="I20" i="1"/>
  <c r="O20" i="1" s="1"/>
  <c r="B5" i="1" l="1"/>
  <c r="B2" i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<sst xmlns="http://schemas.openxmlformats.org/spreadsheetml/2006/main" count="50" uniqueCount="49">
  <si>
    <t>Market Value</t>
  </si>
  <si>
    <t>Gain/Loss</t>
  </si>
  <si>
    <t>Cost Basis</t>
  </si>
  <si>
    <t xml:space="preserve">Cash </t>
  </si>
  <si>
    <t>Monthly dividend income</t>
  </si>
  <si>
    <t>Annual ncome goal</t>
  </si>
  <si>
    <t>Symbol</t>
  </si>
  <si>
    <t>Name</t>
  </si>
  <si>
    <t>Avg price</t>
  </si>
  <si>
    <t>Current price</t>
  </si>
  <si>
    <t>Market value</t>
  </si>
  <si>
    <t>Day Gain</t>
  </si>
  <si>
    <t>AAPL</t>
  </si>
  <si>
    <t>MSFT</t>
  </si>
  <si>
    <t>VOO</t>
  </si>
  <si>
    <t>WMT</t>
  </si>
  <si>
    <t>COST</t>
  </si>
  <si>
    <t>Last Dividend</t>
  </si>
  <si>
    <t>Payments Per Year</t>
  </si>
  <si>
    <t>Expected Annual Dividend</t>
  </si>
  <si>
    <t>Annual Dividend All Shares</t>
  </si>
  <si>
    <t>Total Gain</t>
  </si>
  <si>
    <t>6 Month Chart</t>
  </si>
  <si>
    <t>Number of Shares</t>
  </si>
  <si>
    <t>Sector</t>
  </si>
  <si>
    <t>INTC</t>
  </si>
  <si>
    <t>CSCO</t>
  </si>
  <si>
    <t>KO</t>
  </si>
  <si>
    <t>PG</t>
  </si>
  <si>
    <t>PEP</t>
  </si>
  <si>
    <t>CL</t>
  </si>
  <si>
    <t>XOM</t>
  </si>
  <si>
    <t>CVX</t>
  </si>
  <si>
    <t>COP</t>
  </si>
  <si>
    <t>JPM</t>
  </si>
  <si>
    <t>BAC</t>
  </si>
  <si>
    <t>WFC</t>
  </si>
  <si>
    <t>GS</t>
  </si>
  <si>
    <t>DUK</t>
  </si>
  <si>
    <t>NEE</t>
  </si>
  <si>
    <t>SO</t>
  </si>
  <si>
    <t>O</t>
  </si>
  <si>
    <t>PLD</t>
  </si>
  <si>
    <t>SPG</t>
  </si>
  <si>
    <t>JNJ</t>
  </si>
  <si>
    <t>PFE</t>
  </si>
  <si>
    <t>ABBV</t>
  </si>
  <si>
    <t>Inputs</t>
  </si>
  <si>
    <t>Yield on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</si>
</sst>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(* #,##0_);_(* \(#,##0\);_(* &quot;-&quot;??_);_(@_)"/>
  </numFmts>
  <fonts count="10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0"/>
      <color rgb="FF363BE3"/>
      <name val="karla"/>
      <family val="2"/>
    </font>
    <font>
      <b/>
      <sz val="18"/>
      <color theme="0"/>
      <name val="Aptos Narrow"/>
      <scheme val="minor"/>
    </font>
    <font>
      <sz val="18"/>
      <color theme="1"/>
      <name val="Aptos Narrow"/>
      <scheme val="minor"/>
    </font>
    <font>
      <b/>
      <sz val="18"/>
      <color rgb="FF363BE3"/>
      <name val="Aptos Narrow"/>
      <scheme val="minor"/>
    </font>
    <font>
      <b/>
      <sz val="16"/>
      <color rgb="FF363BE3"/>
      <name val="Aptos Narrow"/>
      <family val="2"/>
      <scheme val="minor"/>
    </font>
    <font>
      <b/>
      <sz val="18"/>
      <color rgb="FF363BE3"/>
      <name val="Aptos Narrow"/>
      <family val="2"/>
      <scheme val="minor"/>
    </font>
    <font>
      <sz val="16"/>
      <color theme="0"/>
      <name val="Aptos Narrow"/>
      <family val="2"/>
      <scheme val="minor"/>
    </font>
    <font>
      <sz val="16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6416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CCA"/>
        <bgColor indexed="64"/>
      </patternFill>
    </fill>
  </fills>
  <borders count="2">
    <border>
      <left/>
      <right/>
      <top/>
      <bottom/>
      <diagonal/>
    </border>
    <border>
      <left style="thin">
        <color rgb="FFDAA520"/>
      </left>
      <right style="thin">
        <color rgb="FFDAA520"/>
      </right>
      <top style="thin">
        <color rgb="FFDAA520"/>
      </top>
      <bottom style="thin">
        <color rgb="FFDAA520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4" borderId="1" applyNumberFormat="0" applyAlignment="0" applyProtection="0">
      <alignment horizontal="center"/>
      <protection locked="0"/>
    </xf>
  </cellStyleXfs>
  <cellXfs count="17">
    <xf numFmtId="0" fontId="0" fillId="0" borderId="0" xfId="0"/>
    <xf numFmtId="10" fontId="0" fillId="0" borderId="0" xfId="3" applyNumberFormat="1" applyFont="1"/>
    <xf numFmtId="0" fontId="3" fillId="2" borderId="0" xfId="0" applyFont="1" applyFill="1" applyAlignment="1">
      <alignment horizontal="center" vertical="center"/>
    </xf>
    <xf numFmtId="0" fontId="4" fillId="0" borderId="0" xfId="0" applyFont="1"/>
    <xf numFmtId="164" fontId="4" fillId="3" borderId="0" xfId="2" applyFont="1" applyFill="1" applyAlignment="1">
      <alignment horizontal="center" vertical="center"/>
    </xf>
    <xf numFmtId="164" fontId="4" fillId="3" borderId="0" xfId="2" applyFont="1" applyFill="1"/>
    <xf numFmtId="0" fontId="3" fillId="2" borderId="0" xfId="0" applyFont="1" applyFill="1" applyAlignment="1">
      <alignment horizontal="center"/>
    </xf>
    <xf numFmtId="166" fontId="5" fillId="3" borderId="0" xfId="1" applyNumberFormat="1" applyFont="1" applyFill="1" applyBorder="1" applyAlignment="1" applyProtection="1">
      <alignment horizontal="right" vertical="center"/>
      <protection locked="0"/>
    </xf>
    <xf numFmtId="164" fontId="4" fillId="3" borderId="0" xfId="0" applyNumberFormat="1" applyFont="1" applyFill="1"/>
    <xf numFmtId="164" fontId="5" fillId="3" borderId="0" xfId="2" applyFont="1" applyFill="1" applyBorder="1" applyAlignment="1" applyProtection="1">
      <alignment horizontal="right" vertical="center"/>
      <protection locked="0"/>
    </xf>
    <xf numFmtId="0" fontId="7" fillId="0" borderId="0" xfId="4" applyNumberFormat="1" applyFont="1" applyFill="1" applyBorder="1" applyAlignment="1" applyProtection="1">
      <alignment horizontal="right" vertical="center"/>
      <protection locked="0"/>
    </xf>
    <xf numFmtId="0" fontId="8" fillId="2" borderId="0" xfId="0" applyFont="1" applyFill="1"/>
    <xf numFmtId="166" fontId="6" fillId="0" borderId="0" xfId="1" applyNumberFormat="1" applyFont="1" applyFill="1" applyBorder="1" applyAlignment="1" applyProtection="1">
      <alignment horizontal="right" vertical="center"/>
      <protection locked="0"/>
    </xf>
    <xf numFmtId="0" fontId="9" fillId="0" borderId="0" xfId="0" applyFont="1"/>
    <xf numFmtId="164" fontId="9" fillId="0" borderId="0" xfId="2" applyFont="1"/>
    <xf numFmtId="164" fontId="9" fillId="0" borderId="0" xfId="0" applyNumberFormat="1" applyFont="1"/>
    <xf numFmtId="10" fontId="9" fillId="0" borderId="0" xfId="3" applyNumberFormat="1" applyFont="1"/>
  </cellXfs>
  <cellStyles count="5">
    <cellStyle name="Comma" xfId="1" builtinId="3"/>
    <cellStyle name="Currency" xfId="2" builtinId="4"/>
    <cellStyle name="Model Input" xfId="4" xr:uid="{0BD3A277-8AF0-9D4B-B0B2-678CA1A906E8}"/>
    <cellStyle name="Normal" xfId="0" builtinId="0"/>
    <cellStyle name="Percent" xfId="3" builtinId="5"/>
  </cellStyles>
  <dxfs count="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36416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4"/>
          <c:order val="0"/>
          <c:tx>
            <c:strRef>
              <c:f>Sheet1!$I$15</c:f>
              <c:strCache>
                <c:ptCount val="1"/>
                <c:pt idx="0">
                  <c:v>Market value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70-E7D2-A142-88CC-1FF85C51401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EEB3-9349-80FD-2AF37F4C3B9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EEB3-9349-80FD-2AF37F4C3B9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EEB3-9349-80FD-2AF37F4C3B9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EEB3-9349-80FD-2AF37F4C3B9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B-EEB3-9349-80FD-2AF37F4C3B97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D-EEB3-9349-80FD-2AF37F4C3B97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F-EEB3-9349-80FD-2AF37F4C3B97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1-EEB3-9349-80FD-2AF37F4C3B97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3-EEB3-9349-80FD-2AF37F4C3B97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5-EEB3-9349-80FD-2AF37F4C3B97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7-EEB3-9349-80FD-2AF37F4C3B97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9-EEB3-9349-80FD-2AF37F4C3B97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B-EEB3-9349-80FD-2AF37F4C3B97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D-EEB3-9349-80FD-2AF37F4C3B97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F-EEB3-9349-80FD-2AF37F4C3B97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1-EEB3-9349-80FD-2AF37F4C3B97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3-EEB3-9349-80FD-2AF37F4C3B97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5-EEB3-9349-80FD-2AF37F4C3B97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7-EEB3-9349-80FD-2AF37F4C3B97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9-EEB3-9349-80FD-2AF37F4C3B97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B-EEB3-9349-80FD-2AF37F4C3B97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D-EEB3-9349-80FD-2AF37F4C3B97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F-EEB3-9349-80FD-2AF37F4C3B97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31-EEB3-9349-80FD-2AF37F4C3B97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33-EEB3-9349-80FD-2AF37F4C3B97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35-EEB3-9349-80FD-2AF37F4C3B97}"/>
              </c:ext>
            </c:extLst>
          </c:dPt>
          <c:dLbls>
            <c:dLbl>
              <c:idx val="0"/>
              <c:layout>
                <c:manualLayout>
                  <c:x val="-2.5311351706036746E-2"/>
                  <c:y val="-2.320246427529892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E7D2-A142-88CC-1FF85C51401B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Sheet1!$B$16:$B$42</c:f>
              <c:strCache>
                <c:ptCount val="27"/>
                <c:pt idx="0">
                  <c:v>Apple Inc.</c:v>
                </c:pt>
                <c:pt idx="1">
                  <c:v>Microsoft Corporation</c:v>
                </c:pt>
                <c:pt idx="2">
                  <c:v>Vanguard 500 Index Fund</c:v>
                </c:pt>
                <c:pt idx="3">
                  <c:v>Walmart Inc.</c:v>
                </c:pt>
                <c:pt idx="4">
                  <c:v>Costco Wholesale Corporation</c:v>
                </c:pt>
                <c:pt idx="5">
                  <c:v>Intel Corporation</c:v>
                </c:pt>
                <c:pt idx="6">
                  <c:v>Cisco Systems, Inc.</c:v>
                </c:pt>
                <c:pt idx="7">
                  <c:v>The Coca-Cola Company</c:v>
                </c:pt>
                <c:pt idx="8">
                  <c:v>The Procter &amp; Gamble Company</c:v>
                </c:pt>
                <c:pt idx="9">
                  <c:v>PepsiCo, Inc.</c:v>
                </c:pt>
                <c:pt idx="10">
                  <c:v>Colgate-Palmolive Company</c:v>
                </c:pt>
                <c:pt idx="11">
                  <c:v>Exxon Mobil Corporation</c:v>
                </c:pt>
                <c:pt idx="12">
                  <c:v>Chevron Corporation</c:v>
                </c:pt>
                <c:pt idx="13">
                  <c:v>ConocoPhillips</c:v>
                </c:pt>
                <c:pt idx="14">
                  <c:v>JPMorgan Chase &amp; Co.</c:v>
                </c:pt>
                <c:pt idx="15">
                  <c:v>Bank of America Corporation</c:v>
                </c:pt>
                <c:pt idx="16">
                  <c:v>Wells Fargo &amp; Company</c:v>
                </c:pt>
                <c:pt idx="17">
                  <c:v>The Goldman Sachs Group, Inc.</c:v>
                </c:pt>
                <c:pt idx="18">
                  <c:v>Duke Energy Corporation</c:v>
                </c:pt>
                <c:pt idx="19">
                  <c:v>NextEra Energy, Inc.</c:v>
                </c:pt>
                <c:pt idx="20">
                  <c:v>The Southern Company</c:v>
                </c:pt>
                <c:pt idx="21">
                  <c:v>Realty Income Corporation</c:v>
                </c:pt>
                <c:pt idx="22">
                  <c:v>Prologis, Inc.</c:v>
                </c:pt>
                <c:pt idx="23">
                  <c:v>Simon Property Group, Inc.</c:v>
                </c:pt>
                <c:pt idx="24">
                  <c:v>Johnson &amp; Johnson</c:v>
                </c:pt>
                <c:pt idx="25">
                  <c:v>Pfizer Inc.</c:v>
                </c:pt>
                <c:pt idx="26">
                  <c:v>AbbVie Inc.</c:v>
                </c:pt>
              </c:strCache>
            </c:strRef>
          </c:cat>
          <c:val>
            <c:numRef>
              <c:f>Sheet1!$I$16:$I$42</c:f>
              <c:numCache>
                <c:formatCode>General</c:formatCode>
                <c:ptCount val="27"/>
                <c:pt idx="0">
                  <c:v>1158.9000000000001</c:v>
                </c:pt>
                <c:pt idx="1">
                  <c:v>1664.48</c:v>
                </c:pt>
                <c:pt idx="2">
                  <c:v>19801.289999999997</c:v>
                </c:pt>
                <c:pt idx="3">
                  <c:v>568.54</c:v>
                </c:pt>
                <c:pt idx="4">
                  <c:v>7986.42</c:v>
                </c:pt>
                <c:pt idx="5">
                  <c:v>290.02999999999997</c:v>
                </c:pt>
                <c:pt idx="6">
                  <c:v>1071.22</c:v>
                </c:pt>
                <c:pt idx="7">
                  <c:v>1411.3999999999999</c:v>
                </c:pt>
                <c:pt idx="8">
                  <c:v>2413.3199999999997</c:v>
                </c:pt>
                <c:pt idx="9">
                  <c:v>2791.68</c:v>
                </c:pt>
                <c:pt idx="10">
                  <c:v>910.80000000000007</c:v>
                </c:pt>
                <c:pt idx="11">
                  <c:v>2051.2199999999998</c:v>
                </c:pt>
                <c:pt idx="12">
                  <c:v>2974.6</c:v>
                </c:pt>
                <c:pt idx="13">
                  <c:v>1577.3999999999999</c:v>
                </c:pt>
                <c:pt idx="14">
                  <c:v>1789.12</c:v>
                </c:pt>
                <c:pt idx="15">
                  <c:v>727.59999999999991</c:v>
                </c:pt>
                <c:pt idx="16">
                  <c:v>1213.9100000000001</c:v>
                </c:pt>
                <c:pt idx="17">
                  <c:v>8477.76</c:v>
                </c:pt>
                <c:pt idx="18">
                  <c:v>958.24</c:v>
                </c:pt>
                <c:pt idx="19">
                  <c:v>1603.0300000000002</c:v>
                </c:pt>
                <c:pt idx="20">
                  <c:v>1568.93</c:v>
                </c:pt>
                <c:pt idx="21">
                  <c:v>1156.1400000000001</c:v>
                </c:pt>
                <c:pt idx="22">
                  <c:v>2412.4299999999998</c:v>
                </c:pt>
                <c:pt idx="23">
                  <c:v>875.15</c:v>
                </c:pt>
                <c:pt idx="24">
                  <c:v>2628.48</c:v>
                </c:pt>
                <c:pt idx="25">
                  <c:v>385.71000000000004</c:v>
                </c:pt>
                <c:pt idx="26">
                  <c:v>3809.2000000000003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D-E7D2-A142-88CC-1FF85C51401B}"/>
            </c:ext>
          </c:extLst>
        </c:ser>
        <c:ser>
          <c:idx val="5"/>
          <c:order val="1"/>
          <c:tx>
            <c:strRef>
              <c:f>Sheet1!$I$15</c:f>
              <c:strCache>
                <c:ptCount val="1"/>
                <c:pt idx="0">
                  <c:v>Market value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5F-E7D2-A142-88CC-1FF85C51401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60-E7D2-A142-88CC-1FF85C51401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61-E7D2-A142-88CC-1FF85C51401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62-E7D2-A142-88CC-1FF85C51401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63-E7D2-A142-88CC-1FF85C51401B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Sheet1!$B$16:$B$42</c:f>
              <c:strCache>
                <c:ptCount val="27"/>
                <c:pt idx="0">
                  <c:v>Apple Inc.</c:v>
                </c:pt>
                <c:pt idx="1">
                  <c:v>Microsoft Corporation</c:v>
                </c:pt>
                <c:pt idx="2">
                  <c:v>Vanguard 500 Index Fund</c:v>
                </c:pt>
                <c:pt idx="3">
                  <c:v>Walmart Inc.</c:v>
                </c:pt>
                <c:pt idx="4">
                  <c:v>Costco Wholesale Corporation</c:v>
                </c:pt>
                <c:pt idx="5">
                  <c:v>Intel Corporation</c:v>
                </c:pt>
                <c:pt idx="6">
                  <c:v>Cisco Systems, Inc.</c:v>
                </c:pt>
                <c:pt idx="7">
                  <c:v>The Coca-Cola Company</c:v>
                </c:pt>
                <c:pt idx="8">
                  <c:v>The Procter &amp; Gamble Company</c:v>
                </c:pt>
                <c:pt idx="9">
                  <c:v>PepsiCo, Inc.</c:v>
                </c:pt>
                <c:pt idx="10">
                  <c:v>Colgate-Palmolive Company</c:v>
                </c:pt>
                <c:pt idx="11">
                  <c:v>Exxon Mobil Corporation</c:v>
                </c:pt>
                <c:pt idx="12">
                  <c:v>Chevron Corporation</c:v>
                </c:pt>
                <c:pt idx="13">
                  <c:v>ConocoPhillips</c:v>
                </c:pt>
                <c:pt idx="14">
                  <c:v>JPMorgan Chase &amp; Co.</c:v>
                </c:pt>
                <c:pt idx="15">
                  <c:v>Bank of America Corporation</c:v>
                </c:pt>
                <c:pt idx="16">
                  <c:v>Wells Fargo &amp; Company</c:v>
                </c:pt>
                <c:pt idx="17">
                  <c:v>The Goldman Sachs Group, Inc.</c:v>
                </c:pt>
                <c:pt idx="18">
                  <c:v>Duke Energy Corporation</c:v>
                </c:pt>
                <c:pt idx="19">
                  <c:v>NextEra Energy, Inc.</c:v>
                </c:pt>
                <c:pt idx="20">
                  <c:v>The Southern Company</c:v>
                </c:pt>
                <c:pt idx="21">
                  <c:v>Realty Income Corporation</c:v>
                </c:pt>
                <c:pt idx="22">
                  <c:v>Prologis, Inc.</c:v>
                </c:pt>
                <c:pt idx="23">
                  <c:v>Simon Property Group, Inc.</c:v>
                </c:pt>
                <c:pt idx="24">
                  <c:v>Johnson &amp; Johnson</c:v>
                </c:pt>
                <c:pt idx="25">
                  <c:v>Pfizer Inc.</c:v>
                </c:pt>
                <c:pt idx="26">
                  <c:v>AbbVie Inc.</c:v>
                </c:pt>
              </c:strCache>
            </c:strRef>
          </c:cat>
          <c:val>
            <c:numRef>
              <c:f>Sheet1!$I$16:$I$20</c:f>
              <c:numCache>
                <c:formatCode>General</c:formatCode>
                <c:ptCount val="5"/>
                <c:pt idx="0">
                  <c:v>1158.9000000000001</c:v>
                </c:pt>
                <c:pt idx="1">
                  <c:v>1664.48</c:v>
                </c:pt>
                <c:pt idx="2">
                  <c:v>19801.289999999997</c:v>
                </c:pt>
                <c:pt idx="3">
                  <c:v>568.54</c:v>
                </c:pt>
                <c:pt idx="4">
                  <c:v>7986.42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E-E7D2-A142-88CC-1FF85C51401B}"/>
            </c:ext>
          </c:extLst>
        </c:ser>
        <c:ser>
          <c:idx val="6"/>
          <c:order val="2"/>
          <c:tx>
            <c:strRef>
              <c:f>Sheet1!$I$15</c:f>
              <c:strCache>
                <c:ptCount val="1"/>
                <c:pt idx="0">
                  <c:v>Market value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65-E7D2-A142-88CC-1FF85C51401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66-E7D2-A142-88CC-1FF85C51401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67-E7D2-A142-88CC-1FF85C51401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68-E7D2-A142-88CC-1FF85C51401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69-E7D2-A142-88CC-1FF85C51401B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Sheet1!$B$16:$B$42</c:f>
              <c:strCache>
                <c:ptCount val="27"/>
                <c:pt idx="0">
                  <c:v>Apple Inc.</c:v>
                </c:pt>
                <c:pt idx="1">
                  <c:v>Microsoft Corporation</c:v>
                </c:pt>
                <c:pt idx="2">
                  <c:v>Vanguard 500 Index Fund</c:v>
                </c:pt>
                <c:pt idx="3">
                  <c:v>Walmart Inc.</c:v>
                </c:pt>
                <c:pt idx="4">
                  <c:v>Costco Wholesale Corporation</c:v>
                </c:pt>
                <c:pt idx="5">
                  <c:v>Intel Corporation</c:v>
                </c:pt>
                <c:pt idx="6">
                  <c:v>Cisco Systems, Inc.</c:v>
                </c:pt>
                <c:pt idx="7">
                  <c:v>The Coca-Cola Company</c:v>
                </c:pt>
                <c:pt idx="8">
                  <c:v>The Procter &amp; Gamble Company</c:v>
                </c:pt>
                <c:pt idx="9">
                  <c:v>PepsiCo, Inc.</c:v>
                </c:pt>
                <c:pt idx="10">
                  <c:v>Colgate-Palmolive Company</c:v>
                </c:pt>
                <c:pt idx="11">
                  <c:v>Exxon Mobil Corporation</c:v>
                </c:pt>
                <c:pt idx="12">
                  <c:v>Chevron Corporation</c:v>
                </c:pt>
                <c:pt idx="13">
                  <c:v>ConocoPhillips</c:v>
                </c:pt>
                <c:pt idx="14">
                  <c:v>JPMorgan Chase &amp; Co.</c:v>
                </c:pt>
                <c:pt idx="15">
                  <c:v>Bank of America Corporation</c:v>
                </c:pt>
                <c:pt idx="16">
                  <c:v>Wells Fargo &amp; Company</c:v>
                </c:pt>
                <c:pt idx="17">
                  <c:v>The Goldman Sachs Group, Inc.</c:v>
                </c:pt>
                <c:pt idx="18">
                  <c:v>Duke Energy Corporation</c:v>
                </c:pt>
                <c:pt idx="19">
                  <c:v>NextEra Energy, Inc.</c:v>
                </c:pt>
                <c:pt idx="20">
                  <c:v>The Southern Company</c:v>
                </c:pt>
                <c:pt idx="21">
                  <c:v>Realty Income Corporation</c:v>
                </c:pt>
                <c:pt idx="22">
                  <c:v>Prologis, Inc.</c:v>
                </c:pt>
                <c:pt idx="23">
                  <c:v>Simon Property Group, Inc.</c:v>
                </c:pt>
                <c:pt idx="24">
                  <c:v>Johnson &amp; Johnson</c:v>
                </c:pt>
                <c:pt idx="25">
                  <c:v>Pfizer Inc.</c:v>
                </c:pt>
                <c:pt idx="26">
                  <c:v>AbbVie Inc.</c:v>
                </c:pt>
              </c:strCache>
            </c:strRef>
          </c:cat>
          <c:val>
            <c:numRef>
              <c:f>Sheet1!$I$16:$I$20</c:f>
              <c:numCache>
                <c:formatCode>General</c:formatCode>
                <c:ptCount val="5"/>
                <c:pt idx="0">
                  <c:v>1158.9000000000001</c:v>
                </c:pt>
                <c:pt idx="1">
                  <c:v>1664.48</c:v>
                </c:pt>
                <c:pt idx="2">
                  <c:v>19801.289999999997</c:v>
                </c:pt>
                <c:pt idx="3">
                  <c:v>568.54</c:v>
                </c:pt>
                <c:pt idx="4">
                  <c:v>7986.42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64-E7D2-A142-88CC-1FF85C51401B}"/>
            </c:ext>
          </c:extLst>
        </c:ser>
        <c:ser>
          <c:idx val="7"/>
          <c:order val="3"/>
          <c:tx>
            <c:strRef>
              <c:f>Sheet1!$I$15</c:f>
              <c:strCache>
                <c:ptCount val="1"/>
                <c:pt idx="0">
                  <c:v>Market value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6B-E7D2-A142-88CC-1FF85C51401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6C-E7D2-A142-88CC-1FF85C51401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6D-E7D2-A142-88CC-1FF85C51401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6E-E7D2-A142-88CC-1FF85C51401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6F-E7D2-A142-88CC-1FF85C51401B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Sheet1!$B$16:$B$42</c:f>
              <c:strCache>
                <c:ptCount val="27"/>
                <c:pt idx="0">
                  <c:v>Apple Inc.</c:v>
                </c:pt>
                <c:pt idx="1">
                  <c:v>Microsoft Corporation</c:v>
                </c:pt>
                <c:pt idx="2">
                  <c:v>Vanguard 500 Index Fund</c:v>
                </c:pt>
                <c:pt idx="3">
                  <c:v>Walmart Inc.</c:v>
                </c:pt>
                <c:pt idx="4">
                  <c:v>Costco Wholesale Corporation</c:v>
                </c:pt>
                <c:pt idx="5">
                  <c:v>Intel Corporation</c:v>
                </c:pt>
                <c:pt idx="6">
                  <c:v>Cisco Systems, Inc.</c:v>
                </c:pt>
                <c:pt idx="7">
                  <c:v>The Coca-Cola Company</c:v>
                </c:pt>
                <c:pt idx="8">
                  <c:v>The Procter &amp; Gamble Company</c:v>
                </c:pt>
                <c:pt idx="9">
                  <c:v>PepsiCo, Inc.</c:v>
                </c:pt>
                <c:pt idx="10">
                  <c:v>Colgate-Palmolive Company</c:v>
                </c:pt>
                <c:pt idx="11">
                  <c:v>Exxon Mobil Corporation</c:v>
                </c:pt>
                <c:pt idx="12">
                  <c:v>Chevron Corporation</c:v>
                </c:pt>
                <c:pt idx="13">
                  <c:v>ConocoPhillips</c:v>
                </c:pt>
                <c:pt idx="14">
                  <c:v>JPMorgan Chase &amp; Co.</c:v>
                </c:pt>
                <c:pt idx="15">
                  <c:v>Bank of America Corporation</c:v>
                </c:pt>
                <c:pt idx="16">
                  <c:v>Wells Fargo &amp; Company</c:v>
                </c:pt>
                <c:pt idx="17">
                  <c:v>The Goldman Sachs Group, Inc.</c:v>
                </c:pt>
                <c:pt idx="18">
                  <c:v>Duke Energy Corporation</c:v>
                </c:pt>
                <c:pt idx="19">
                  <c:v>NextEra Energy, Inc.</c:v>
                </c:pt>
                <c:pt idx="20">
                  <c:v>The Southern Company</c:v>
                </c:pt>
                <c:pt idx="21">
                  <c:v>Realty Income Corporation</c:v>
                </c:pt>
                <c:pt idx="22">
                  <c:v>Prologis, Inc.</c:v>
                </c:pt>
                <c:pt idx="23">
                  <c:v>Simon Property Group, Inc.</c:v>
                </c:pt>
                <c:pt idx="24">
                  <c:v>Johnson &amp; Johnson</c:v>
                </c:pt>
                <c:pt idx="25">
                  <c:v>Pfizer Inc.</c:v>
                </c:pt>
                <c:pt idx="26">
                  <c:v>AbbVie Inc.</c:v>
                </c:pt>
              </c:strCache>
            </c:strRef>
          </c:cat>
          <c:val>
            <c:numRef>
              <c:f>Sheet1!$I$16:$I$20</c:f>
              <c:numCache>
                <c:formatCode>General</c:formatCode>
                <c:ptCount val="5"/>
                <c:pt idx="0">
                  <c:v>1158.9000000000001</c:v>
                </c:pt>
                <c:pt idx="1">
                  <c:v>1664.48</c:v>
                </c:pt>
                <c:pt idx="2">
                  <c:v>19801.289999999997</c:v>
                </c:pt>
                <c:pt idx="3">
                  <c:v>568.54</c:v>
                </c:pt>
                <c:pt idx="4">
                  <c:v>7986.42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6A-E7D2-A142-88CC-1FF85C51401B}"/>
            </c:ext>
          </c:extLst>
        </c:ser>
        <c:ser>
          <c:idx val="2"/>
          <c:order val="4"/>
          <c:tx>
            <c:strRef>
              <c:f>Sheet1!$I$15</c:f>
              <c:strCache>
                <c:ptCount val="1"/>
                <c:pt idx="0">
                  <c:v>Market value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F-E7D2-A142-88CC-1FF85C51401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31-E7D2-A142-88CC-1FF85C51401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33-E7D2-A142-88CC-1FF85C51401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35-E7D2-A142-88CC-1FF85C51401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37-E7D2-A142-88CC-1FF85C51401B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Sheet1!$B$16:$B$42</c:f>
              <c:strCache>
                <c:ptCount val="27"/>
                <c:pt idx="0">
                  <c:v>Apple Inc.</c:v>
                </c:pt>
                <c:pt idx="1">
                  <c:v>Microsoft Corporation</c:v>
                </c:pt>
                <c:pt idx="2">
                  <c:v>Vanguard 500 Index Fund</c:v>
                </c:pt>
                <c:pt idx="3">
                  <c:v>Walmart Inc.</c:v>
                </c:pt>
                <c:pt idx="4">
                  <c:v>Costco Wholesale Corporation</c:v>
                </c:pt>
                <c:pt idx="5">
                  <c:v>Intel Corporation</c:v>
                </c:pt>
                <c:pt idx="6">
                  <c:v>Cisco Systems, Inc.</c:v>
                </c:pt>
                <c:pt idx="7">
                  <c:v>The Coca-Cola Company</c:v>
                </c:pt>
                <c:pt idx="8">
                  <c:v>The Procter &amp; Gamble Company</c:v>
                </c:pt>
                <c:pt idx="9">
                  <c:v>PepsiCo, Inc.</c:v>
                </c:pt>
                <c:pt idx="10">
                  <c:v>Colgate-Palmolive Company</c:v>
                </c:pt>
                <c:pt idx="11">
                  <c:v>Exxon Mobil Corporation</c:v>
                </c:pt>
                <c:pt idx="12">
                  <c:v>Chevron Corporation</c:v>
                </c:pt>
                <c:pt idx="13">
                  <c:v>ConocoPhillips</c:v>
                </c:pt>
                <c:pt idx="14">
                  <c:v>JPMorgan Chase &amp; Co.</c:v>
                </c:pt>
                <c:pt idx="15">
                  <c:v>Bank of America Corporation</c:v>
                </c:pt>
                <c:pt idx="16">
                  <c:v>Wells Fargo &amp; Company</c:v>
                </c:pt>
                <c:pt idx="17">
                  <c:v>The Goldman Sachs Group, Inc.</c:v>
                </c:pt>
                <c:pt idx="18">
                  <c:v>Duke Energy Corporation</c:v>
                </c:pt>
                <c:pt idx="19">
                  <c:v>NextEra Energy, Inc.</c:v>
                </c:pt>
                <c:pt idx="20">
                  <c:v>The Southern Company</c:v>
                </c:pt>
                <c:pt idx="21">
                  <c:v>Realty Income Corporation</c:v>
                </c:pt>
                <c:pt idx="22">
                  <c:v>Prologis, Inc.</c:v>
                </c:pt>
                <c:pt idx="23">
                  <c:v>Simon Property Group, Inc.</c:v>
                </c:pt>
                <c:pt idx="24">
                  <c:v>Johnson &amp; Johnson</c:v>
                </c:pt>
                <c:pt idx="25">
                  <c:v>Pfizer Inc.</c:v>
                </c:pt>
                <c:pt idx="26">
                  <c:v>AbbVie Inc.</c:v>
                </c:pt>
              </c:strCache>
            </c:strRef>
          </c:cat>
          <c:val>
            <c:numRef>
              <c:f>Sheet1!$I$16:$I$20</c:f>
              <c:numCache>
                <c:formatCode>General</c:formatCode>
                <c:ptCount val="5"/>
                <c:pt idx="0">
                  <c:v>1158.9000000000001</c:v>
                </c:pt>
                <c:pt idx="1">
                  <c:v>1664.48</c:v>
                </c:pt>
                <c:pt idx="2">
                  <c:v>19801.289999999997</c:v>
                </c:pt>
                <c:pt idx="3">
                  <c:v>568.54</c:v>
                </c:pt>
                <c:pt idx="4">
                  <c:v>7986.42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8-E7D2-A142-88CC-1FF85C51401B}"/>
            </c:ext>
          </c:extLst>
        </c:ser>
        <c:ser>
          <c:idx val="3"/>
          <c:order val="5"/>
          <c:tx>
            <c:strRef>
              <c:f>Sheet1!$I$15</c:f>
              <c:strCache>
                <c:ptCount val="1"/>
                <c:pt idx="0">
                  <c:v>Market value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3B-E7D2-A142-88CC-1FF85C51401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3D-E7D2-A142-88CC-1FF85C51401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3F-E7D2-A142-88CC-1FF85C51401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41-E7D2-A142-88CC-1FF85C51401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43-E7D2-A142-88CC-1FF85C51401B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Sheet1!$B$16:$B$42</c:f>
              <c:strCache>
                <c:ptCount val="27"/>
                <c:pt idx="0">
                  <c:v>Apple Inc.</c:v>
                </c:pt>
                <c:pt idx="1">
                  <c:v>Microsoft Corporation</c:v>
                </c:pt>
                <c:pt idx="2">
                  <c:v>Vanguard 500 Index Fund</c:v>
                </c:pt>
                <c:pt idx="3">
                  <c:v>Walmart Inc.</c:v>
                </c:pt>
                <c:pt idx="4">
                  <c:v>Costco Wholesale Corporation</c:v>
                </c:pt>
                <c:pt idx="5">
                  <c:v>Intel Corporation</c:v>
                </c:pt>
                <c:pt idx="6">
                  <c:v>Cisco Systems, Inc.</c:v>
                </c:pt>
                <c:pt idx="7">
                  <c:v>The Coca-Cola Company</c:v>
                </c:pt>
                <c:pt idx="8">
                  <c:v>The Procter &amp; Gamble Company</c:v>
                </c:pt>
                <c:pt idx="9">
                  <c:v>PepsiCo, Inc.</c:v>
                </c:pt>
                <c:pt idx="10">
                  <c:v>Colgate-Palmolive Company</c:v>
                </c:pt>
                <c:pt idx="11">
                  <c:v>Exxon Mobil Corporation</c:v>
                </c:pt>
                <c:pt idx="12">
                  <c:v>Chevron Corporation</c:v>
                </c:pt>
                <c:pt idx="13">
                  <c:v>ConocoPhillips</c:v>
                </c:pt>
                <c:pt idx="14">
                  <c:v>JPMorgan Chase &amp; Co.</c:v>
                </c:pt>
                <c:pt idx="15">
                  <c:v>Bank of America Corporation</c:v>
                </c:pt>
                <c:pt idx="16">
                  <c:v>Wells Fargo &amp; Company</c:v>
                </c:pt>
                <c:pt idx="17">
                  <c:v>The Goldman Sachs Group, Inc.</c:v>
                </c:pt>
                <c:pt idx="18">
                  <c:v>Duke Energy Corporation</c:v>
                </c:pt>
                <c:pt idx="19">
                  <c:v>NextEra Energy, Inc.</c:v>
                </c:pt>
                <c:pt idx="20">
                  <c:v>The Southern Company</c:v>
                </c:pt>
                <c:pt idx="21">
                  <c:v>Realty Income Corporation</c:v>
                </c:pt>
                <c:pt idx="22">
                  <c:v>Prologis, Inc.</c:v>
                </c:pt>
                <c:pt idx="23">
                  <c:v>Simon Property Group, Inc.</c:v>
                </c:pt>
                <c:pt idx="24">
                  <c:v>Johnson &amp; Johnson</c:v>
                </c:pt>
                <c:pt idx="25">
                  <c:v>Pfizer Inc.</c:v>
                </c:pt>
                <c:pt idx="26">
                  <c:v>AbbVie Inc.</c:v>
                </c:pt>
              </c:strCache>
            </c:strRef>
          </c:cat>
          <c:val>
            <c:numRef>
              <c:f>Sheet1!$I$16:$I$20</c:f>
              <c:numCache>
                <c:formatCode>General</c:formatCode>
                <c:ptCount val="5"/>
                <c:pt idx="0">
                  <c:v>1158.9000000000001</c:v>
                </c:pt>
                <c:pt idx="1">
                  <c:v>1664.48</c:v>
                </c:pt>
                <c:pt idx="2">
                  <c:v>19801.289999999997</c:v>
                </c:pt>
                <c:pt idx="3">
                  <c:v>568.54</c:v>
                </c:pt>
                <c:pt idx="4">
                  <c:v>7986.42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4-E7D2-A142-88CC-1FF85C51401B}"/>
            </c:ext>
          </c:extLst>
        </c:ser>
        <c:ser>
          <c:idx val="1"/>
          <c:order val="6"/>
          <c:tx>
            <c:strRef>
              <c:f>Sheet1!$I$15</c:f>
              <c:strCache>
                <c:ptCount val="1"/>
                <c:pt idx="0">
                  <c:v>Market value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47-E7D2-A142-88CC-1FF85C51401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49-E7D2-A142-88CC-1FF85C51401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4B-E7D2-A142-88CC-1FF85C51401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4D-E7D2-A142-88CC-1FF85C51401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4F-E7D2-A142-88CC-1FF85C51401B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Sheet1!$B$16:$B$42</c:f>
              <c:strCache>
                <c:ptCount val="27"/>
                <c:pt idx="0">
                  <c:v>Apple Inc.</c:v>
                </c:pt>
                <c:pt idx="1">
                  <c:v>Microsoft Corporation</c:v>
                </c:pt>
                <c:pt idx="2">
                  <c:v>Vanguard 500 Index Fund</c:v>
                </c:pt>
                <c:pt idx="3">
                  <c:v>Walmart Inc.</c:v>
                </c:pt>
                <c:pt idx="4">
                  <c:v>Costco Wholesale Corporation</c:v>
                </c:pt>
                <c:pt idx="5">
                  <c:v>Intel Corporation</c:v>
                </c:pt>
                <c:pt idx="6">
                  <c:v>Cisco Systems, Inc.</c:v>
                </c:pt>
                <c:pt idx="7">
                  <c:v>The Coca-Cola Company</c:v>
                </c:pt>
                <c:pt idx="8">
                  <c:v>The Procter &amp; Gamble Company</c:v>
                </c:pt>
                <c:pt idx="9">
                  <c:v>PepsiCo, Inc.</c:v>
                </c:pt>
                <c:pt idx="10">
                  <c:v>Colgate-Palmolive Company</c:v>
                </c:pt>
                <c:pt idx="11">
                  <c:v>Exxon Mobil Corporation</c:v>
                </c:pt>
                <c:pt idx="12">
                  <c:v>Chevron Corporation</c:v>
                </c:pt>
                <c:pt idx="13">
                  <c:v>ConocoPhillips</c:v>
                </c:pt>
                <c:pt idx="14">
                  <c:v>JPMorgan Chase &amp; Co.</c:v>
                </c:pt>
                <c:pt idx="15">
                  <c:v>Bank of America Corporation</c:v>
                </c:pt>
                <c:pt idx="16">
                  <c:v>Wells Fargo &amp; Company</c:v>
                </c:pt>
                <c:pt idx="17">
                  <c:v>The Goldman Sachs Group, Inc.</c:v>
                </c:pt>
                <c:pt idx="18">
                  <c:v>Duke Energy Corporation</c:v>
                </c:pt>
                <c:pt idx="19">
                  <c:v>NextEra Energy, Inc.</c:v>
                </c:pt>
                <c:pt idx="20">
                  <c:v>The Southern Company</c:v>
                </c:pt>
                <c:pt idx="21">
                  <c:v>Realty Income Corporation</c:v>
                </c:pt>
                <c:pt idx="22">
                  <c:v>Prologis, Inc.</c:v>
                </c:pt>
                <c:pt idx="23">
                  <c:v>Simon Property Group, Inc.</c:v>
                </c:pt>
                <c:pt idx="24">
                  <c:v>Johnson &amp; Johnson</c:v>
                </c:pt>
                <c:pt idx="25">
                  <c:v>Pfizer Inc.</c:v>
                </c:pt>
                <c:pt idx="26">
                  <c:v>AbbVie Inc.</c:v>
                </c:pt>
              </c:strCache>
            </c:strRef>
          </c:cat>
          <c:val>
            <c:numRef>
              <c:f>Sheet1!$I$16:$I$20</c:f>
              <c:numCache>
                <c:formatCode>General</c:formatCode>
                <c:ptCount val="5"/>
                <c:pt idx="0">
                  <c:v>1158.9000000000001</c:v>
                </c:pt>
                <c:pt idx="1">
                  <c:v>1664.48</c:v>
                </c:pt>
                <c:pt idx="2">
                  <c:v>19801.289999999997</c:v>
                </c:pt>
                <c:pt idx="3">
                  <c:v>568.54</c:v>
                </c:pt>
                <c:pt idx="4">
                  <c:v>7986.42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0-E7D2-A142-88CC-1FF85C51401B}"/>
            </c:ext>
          </c:extLst>
        </c:ser>
        <c:ser>
          <c:idx val="0"/>
          <c:order val="7"/>
          <c:tx>
            <c:strRef>
              <c:f>Sheet1!$I$15</c:f>
              <c:strCache>
                <c:ptCount val="1"/>
                <c:pt idx="0">
                  <c:v>Market value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53-E7D2-A142-88CC-1FF85C51401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55-E7D2-A142-88CC-1FF85C51401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57-E7D2-A142-88CC-1FF85C51401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59-E7D2-A142-88CC-1FF85C51401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5B-E7D2-A142-88CC-1FF85C51401B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Sheet1!$B$16:$B$42</c:f>
              <c:strCache>
                <c:ptCount val="27"/>
                <c:pt idx="0">
                  <c:v>Apple Inc.</c:v>
                </c:pt>
                <c:pt idx="1">
                  <c:v>Microsoft Corporation</c:v>
                </c:pt>
                <c:pt idx="2">
                  <c:v>Vanguard 500 Index Fund</c:v>
                </c:pt>
                <c:pt idx="3">
                  <c:v>Walmart Inc.</c:v>
                </c:pt>
                <c:pt idx="4">
                  <c:v>Costco Wholesale Corporation</c:v>
                </c:pt>
                <c:pt idx="5">
                  <c:v>Intel Corporation</c:v>
                </c:pt>
                <c:pt idx="6">
                  <c:v>Cisco Systems, Inc.</c:v>
                </c:pt>
                <c:pt idx="7">
                  <c:v>The Coca-Cola Company</c:v>
                </c:pt>
                <c:pt idx="8">
                  <c:v>The Procter &amp; Gamble Company</c:v>
                </c:pt>
                <c:pt idx="9">
                  <c:v>PepsiCo, Inc.</c:v>
                </c:pt>
                <c:pt idx="10">
                  <c:v>Colgate-Palmolive Company</c:v>
                </c:pt>
                <c:pt idx="11">
                  <c:v>Exxon Mobil Corporation</c:v>
                </c:pt>
                <c:pt idx="12">
                  <c:v>Chevron Corporation</c:v>
                </c:pt>
                <c:pt idx="13">
                  <c:v>ConocoPhillips</c:v>
                </c:pt>
                <c:pt idx="14">
                  <c:v>JPMorgan Chase &amp; Co.</c:v>
                </c:pt>
                <c:pt idx="15">
                  <c:v>Bank of America Corporation</c:v>
                </c:pt>
                <c:pt idx="16">
                  <c:v>Wells Fargo &amp; Company</c:v>
                </c:pt>
                <c:pt idx="17">
                  <c:v>The Goldman Sachs Group, Inc.</c:v>
                </c:pt>
                <c:pt idx="18">
                  <c:v>Duke Energy Corporation</c:v>
                </c:pt>
                <c:pt idx="19">
                  <c:v>NextEra Energy, Inc.</c:v>
                </c:pt>
                <c:pt idx="20">
                  <c:v>The Southern Company</c:v>
                </c:pt>
                <c:pt idx="21">
                  <c:v>Realty Income Corporation</c:v>
                </c:pt>
                <c:pt idx="22">
                  <c:v>Prologis, Inc.</c:v>
                </c:pt>
                <c:pt idx="23">
                  <c:v>Simon Property Group, Inc.</c:v>
                </c:pt>
                <c:pt idx="24">
                  <c:v>Johnson &amp; Johnson</c:v>
                </c:pt>
                <c:pt idx="25">
                  <c:v>Pfizer Inc.</c:v>
                </c:pt>
                <c:pt idx="26">
                  <c:v>AbbVie Inc.</c:v>
                </c:pt>
              </c:strCache>
            </c:strRef>
          </c:cat>
          <c:val>
            <c:numRef>
              <c:f>Sheet1!$I$16:$I$20</c:f>
              <c:numCache>
                <c:formatCode>General</c:formatCode>
                <c:ptCount val="5"/>
                <c:pt idx="0">
                  <c:v>1158.9000000000001</c:v>
                </c:pt>
                <c:pt idx="1">
                  <c:v>1664.48</c:v>
                </c:pt>
                <c:pt idx="2">
                  <c:v>19801.289999999997</c:v>
                </c:pt>
                <c:pt idx="3">
                  <c:v>568.54</c:v>
                </c:pt>
                <c:pt idx="4">
                  <c:v>7986.42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C-E7D2-A142-88CC-1FF85C51401B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6"/>
          <c:order val="0"/>
          <c:tx>
            <c:strRef>
              <c:f>Sheet1!$G$15</c:f>
              <c:strCache>
                <c:ptCount val="1"/>
                <c:pt idx="0">
                  <c:v>Cost Basis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7-C314-6C45-A188-B40FC6D951C0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9-C314-6C45-A188-B40FC6D951C0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B-C314-6C45-A188-B40FC6D951C0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D-C314-6C45-A188-B40FC6D951C0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F-C314-6C45-A188-B40FC6D951C0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B-C7F4-AA4B-84D0-11F9F81E5E0F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D-C7F4-AA4B-84D0-11F9F81E5E0F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F-C7F4-AA4B-84D0-11F9F81E5E0F}"/>
              </c:ext>
            </c:extLst>
          </c:dPt>
          <c:dPt>
            <c:idx val="8"/>
            <c:bubble3D val="0"/>
            <c:spPr>
              <a:gradFill rotWithShape="1">
                <a:gsLst>
                  <a:gs pos="0">
                    <a:schemeClr val="accent3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1-C7F4-AA4B-84D0-11F9F81E5E0F}"/>
              </c:ext>
            </c:extLst>
          </c:dPt>
          <c:dPt>
            <c:idx val="9"/>
            <c:bubble3D val="0"/>
            <c:spPr>
              <a:gradFill rotWithShape="1">
                <a:gsLst>
                  <a:gs pos="0">
                    <a:schemeClr val="accent4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3-C7F4-AA4B-84D0-11F9F81E5E0F}"/>
              </c:ext>
            </c:extLst>
          </c:dPt>
          <c:dPt>
            <c:idx val="10"/>
            <c:bubble3D val="0"/>
            <c:spPr>
              <a:gradFill rotWithShape="1">
                <a:gsLst>
                  <a:gs pos="0">
                    <a:schemeClr val="accent5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5-C7F4-AA4B-84D0-11F9F81E5E0F}"/>
              </c:ext>
            </c:extLst>
          </c:dPt>
          <c:dPt>
            <c:idx val="11"/>
            <c:bubble3D val="0"/>
            <c:spPr>
              <a:gradFill rotWithShape="1">
                <a:gsLst>
                  <a:gs pos="0">
                    <a:schemeClr val="accent6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7-C7F4-AA4B-84D0-11F9F81E5E0F}"/>
              </c:ext>
            </c:extLst>
          </c:dPt>
          <c:dPt>
            <c:idx val="12"/>
            <c:bubble3D val="0"/>
            <c:spPr>
              <a:gradFill rotWithShape="1">
                <a:gsLst>
                  <a:gs pos="0">
                    <a:schemeClr val="accent1">
                      <a:lumMod val="80000"/>
                      <a:lumOff val="2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lumMod val="80000"/>
                      <a:lumOff val="2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80000"/>
                      <a:lumOff val="2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9-C7F4-AA4B-84D0-11F9F81E5E0F}"/>
              </c:ext>
            </c:extLst>
          </c:dPt>
          <c:dPt>
            <c:idx val="13"/>
            <c:bubble3D val="0"/>
            <c:spPr>
              <a:gradFill rotWithShape="1">
                <a:gsLst>
                  <a:gs pos="0">
                    <a:schemeClr val="accent2">
                      <a:lumMod val="80000"/>
                      <a:lumOff val="2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lumMod val="80000"/>
                      <a:lumOff val="2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80000"/>
                      <a:lumOff val="2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B-C7F4-AA4B-84D0-11F9F81E5E0F}"/>
              </c:ext>
            </c:extLst>
          </c:dPt>
          <c:dPt>
            <c:idx val="14"/>
            <c:bubble3D val="0"/>
            <c:spPr>
              <a:gradFill rotWithShape="1">
                <a:gsLst>
                  <a:gs pos="0">
                    <a:schemeClr val="accent3">
                      <a:lumMod val="80000"/>
                      <a:lumOff val="2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lumMod val="80000"/>
                      <a:lumOff val="2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80000"/>
                      <a:lumOff val="2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D-C7F4-AA4B-84D0-11F9F81E5E0F}"/>
              </c:ext>
            </c:extLst>
          </c:dPt>
          <c:dPt>
            <c:idx val="15"/>
            <c:bubble3D val="0"/>
            <c:spPr>
              <a:gradFill rotWithShape="1">
                <a:gsLst>
                  <a:gs pos="0">
                    <a:schemeClr val="accent4">
                      <a:lumMod val="80000"/>
                      <a:lumOff val="2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lumMod val="80000"/>
                      <a:lumOff val="2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80000"/>
                      <a:lumOff val="2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F-C7F4-AA4B-84D0-11F9F81E5E0F}"/>
              </c:ext>
            </c:extLst>
          </c:dPt>
          <c:dPt>
            <c:idx val="16"/>
            <c:bubble3D val="0"/>
            <c:spPr>
              <a:gradFill rotWithShape="1">
                <a:gsLst>
                  <a:gs pos="0">
                    <a:schemeClr val="accent5">
                      <a:lumMod val="80000"/>
                      <a:lumOff val="2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lumMod val="80000"/>
                      <a:lumOff val="2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80000"/>
                      <a:lumOff val="2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1-C7F4-AA4B-84D0-11F9F81E5E0F}"/>
              </c:ext>
            </c:extLst>
          </c:dPt>
          <c:dPt>
            <c:idx val="17"/>
            <c:bubble3D val="0"/>
            <c:spPr>
              <a:gradFill rotWithShape="1">
                <a:gsLst>
                  <a:gs pos="0">
                    <a:schemeClr val="accent6">
                      <a:lumMod val="80000"/>
                      <a:lumOff val="2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lumMod val="80000"/>
                      <a:lumOff val="2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80000"/>
                      <a:lumOff val="2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3-C7F4-AA4B-84D0-11F9F81E5E0F}"/>
              </c:ext>
            </c:extLst>
          </c:dPt>
          <c:dPt>
            <c:idx val="18"/>
            <c:bubble3D val="0"/>
            <c:spPr>
              <a:gradFill rotWithShape="1">
                <a:gsLst>
                  <a:gs pos="0">
                    <a:schemeClr val="accent1">
                      <a:lumMod val="8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lumMod val="8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8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5-C7F4-AA4B-84D0-11F9F81E5E0F}"/>
              </c:ext>
            </c:extLst>
          </c:dPt>
          <c:dPt>
            <c:idx val="19"/>
            <c:bubble3D val="0"/>
            <c:spPr>
              <a:gradFill rotWithShape="1">
                <a:gsLst>
                  <a:gs pos="0">
                    <a:schemeClr val="accent2">
                      <a:lumMod val="8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lumMod val="8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8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7-C7F4-AA4B-84D0-11F9F81E5E0F}"/>
              </c:ext>
            </c:extLst>
          </c:dPt>
          <c:dPt>
            <c:idx val="20"/>
            <c:bubble3D val="0"/>
            <c:spPr>
              <a:gradFill rotWithShape="1">
                <a:gsLst>
                  <a:gs pos="0">
                    <a:schemeClr val="accent3">
                      <a:lumMod val="8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lumMod val="8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8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9-C7F4-AA4B-84D0-11F9F81E5E0F}"/>
              </c:ext>
            </c:extLst>
          </c:dPt>
          <c:dPt>
            <c:idx val="21"/>
            <c:bubble3D val="0"/>
            <c:spPr>
              <a:gradFill rotWithShape="1">
                <a:gsLst>
                  <a:gs pos="0">
                    <a:schemeClr val="accent4">
                      <a:lumMod val="8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lumMod val="8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8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B-C7F4-AA4B-84D0-11F9F81E5E0F}"/>
              </c:ext>
            </c:extLst>
          </c:dPt>
          <c:dPt>
            <c:idx val="22"/>
            <c:bubble3D val="0"/>
            <c:spPr>
              <a:gradFill rotWithShape="1">
                <a:gsLst>
                  <a:gs pos="0">
                    <a:schemeClr val="accent5">
                      <a:lumMod val="8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lumMod val="8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8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D-C7F4-AA4B-84D0-11F9F81E5E0F}"/>
              </c:ext>
            </c:extLst>
          </c:dPt>
          <c:dPt>
            <c:idx val="23"/>
            <c:bubble3D val="0"/>
            <c:spPr>
              <a:gradFill rotWithShape="1">
                <a:gsLst>
                  <a:gs pos="0">
                    <a:schemeClr val="accent6">
                      <a:lumMod val="8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lumMod val="8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8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F-C7F4-AA4B-84D0-11F9F81E5E0F}"/>
              </c:ext>
            </c:extLst>
          </c:dPt>
          <c:dPt>
            <c:idx val="24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lumOff val="4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lumMod val="60000"/>
                      <a:lumOff val="4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60000"/>
                      <a:lumOff val="4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31-C7F4-AA4B-84D0-11F9F81E5E0F}"/>
              </c:ext>
            </c:extLst>
          </c:dPt>
          <c:dPt>
            <c:idx val="25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lumOff val="4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lumMod val="60000"/>
                      <a:lumOff val="4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60000"/>
                      <a:lumOff val="4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33-C7F4-AA4B-84D0-11F9F81E5E0F}"/>
              </c:ext>
            </c:extLst>
          </c:dPt>
          <c:dPt>
            <c:idx val="26"/>
            <c:bubble3D val="0"/>
            <c:spPr>
              <a:gradFill rotWithShape="1">
                <a:gsLst>
                  <a:gs pos="0">
                    <a:schemeClr val="accent3">
                      <a:lumMod val="60000"/>
                      <a:lumOff val="4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lumMod val="60000"/>
                      <a:lumOff val="4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60000"/>
                      <a:lumOff val="4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35-C7F4-AA4B-84D0-11F9F81E5E0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Sheet1!$B$16:$B$42</c:f>
              <c:strCache>
                <c:ptCount val="27"/>
                <c:pt idx="0">
                  <c:v>Apple Inc.</c:v>
                </c:pt>
                <c:pt idx="1">
                  <c:v>Microsoft Corporation</c:v>
                </c:pt>
                <c:pt idx="2">
                  <c:v>Vanguard 500 Index Fund</c:v>
                </c:pt>
                <c:pt idx="3">
                  <c:v>Walmart Inc.</c:v>
                </c:pt>
                <c:pt idx="4">
                  <c:v>Costco Wholesale Corporation</c:v>
                </c:pt>
                <c:pt idx="5">
                  <c:v>Intel Corporation</c:v>
                </c:pt>
                <c:pt idx="6">
                  <c:v>Cisco Systems, Inc.</c:v>
                </c:pt>
                <c:pt idx="7">
                  <c:v>The Coca-Cola Company</c:v>
                </c:pt>
                <c:pt idx="8">
                  <c:v>The Procter &amp; Gamble Company</c:v>
                </c:pt>
                <c:pt idx="9">
                  <c:v>PepsiCo, Inc.</c:v>
                </c:pt>
                <c:pt idx="10">
                  <c:v>Colgate-Palmolive Company</c:v>
                </c:pt>
                <c:pt idx="11">
                  <c:v>Exxon Mobil Corporation</c:v>
                </c:pt>
                <c:pt idx="12">
                  <c:v>Chevron Corporation</c:v>
                </c:pt>
                <c:pt idx="13">
                  <c:v>ConocoPhillips</c:v>
                </c:pt>
                <c:pt idx="14">
                  <c:v>JPMorgan Chase &amp; Co.</c:v>
                </c:pt>
                <c:pt idx="15">
                  <c:v>Bank of America Corporation</c:v>
                </c:pt>
                <c:pt idx="16">
                  <c:v>Wells Fargo &amp; Company</c:v>
                </c:pt>
                <c:pt idx="17">
                  <c:v>The Goldman Sachs Group, Inc.</c:v>
                </c:pt>
                <c:pt idx="18">
                  <c:v>Duke Energy Corporation</c:v>
                </c:pt>
                <c:pt idx="19">
                  <c:v>NextEra Energy, Inc.</c:v>
                </c:pt>
                <c:pt idx="20">
                  <c:v>The Southern Company</c:v>
                </c:pt>
                <c:pt idx="21">
                  <c:v>Realty Income Corporation</c:v>
                </c:pt>
                <c:pt idx="22">
                  <c:v>Prologis, Inc.</c:v>
                </c:pt>
                <c:pt idx="23">
                  <c:v>Simon Property Group, Inc.</c:v>
                </c:pt>
                <c:pt idx="24">
                  <c:v>Johnson &amp; Johnson</c:v>
                </c:pt>
                <c:pt idx="25">
                  <c:v>Pfizer Inc.</c:v>
                </c:pt>
                <c:pt idx="26">
                  <c:v>AbbVie Inc.</c:v>
                </c:pt>
              </c:strCache>
            </c:strRef>
          </c:cat>
          <c:val>
            <c:numRef>
              <c:f>Sheet1!$G$16:$G$42</c:f>
              <c:numCache>
                <c:formatCode>General</c:formatCode>
                <c:ptCount val="27"/>
                <c:pt idx="0">
                  <c:v>1100</c:v>
                </c:pt>
                <c:pt idx="1">
                  <c:v>1652</c:v>
                </c:pt>
                <c:pt idx="2">
                  <c:v>19610</c:v>
                </c:pt>
                <c:pt idx="3">
                  <c:v>490</c:v>
                </c:pt>
                <c:pt idx="4">
                  <c:v>7200</c:v>
                </c:pt>
                <c:pt idx="5">
                  <c:v>3380</c:v>
                </c:pt>
                <c:pt idx="6">
                  <c:v>16644</c:v>
                </c:pt>
                <c:pt idx="7">
                  <c:v>23660</c:v>
                </c:pt>
                <c:pt idx="8">
                  <c:v>28504</c:v>
                </c:pt>
                <c:pt idx="9">
                  <c:v>38032</c:v>
                </c:pt>
                <c:pt idx="10">
                  <c:v>6894</c:v>
                </c:pt>
                <c:pt idx="11">
                  <c:v>30362</c:v>
                </c:pt>
                <c:pt idx="12">
                  <c:v>51480</c:v>
                </c:pt>
                <c:pt idx="13">
                  <c:v>21135</c:v>
                </c:pt>
                <c:pt idx="14">
                  <c:v>12096</c:v>
                </c:pt>
                <c:pt idx="15">
                  <c:v>10302</c:v>
                </c:pt>
                <c:pt idx="16">
                  <c:v>18715</c:v>
                </c:pt>
                <c:pt idx="17">
                  <c:v>112368</c:v>
                </c:pt>
                <c:pt idx="18">
                  <c:v>6208</c:v>
                </c:pt>
                <c:pt idx="19">
                  <c:v>25118</c:v>
                </c:pt>
                <c:pt idx="20">
                  <c:v>21862</c:v>
                </c:pt>
                <c:pt idx="21">
                  <c:v>17010</c:v>
                </c:pt>
                <c:pt idx="22">
                  <c:v>36879</c:v>
                </c:pt>
                <c:pt idx="23">
                  <c:v>3630</c:v>
                </c:pt>
                <c:pt idx="24">
                  <c:v>35136</c:v>
                </c:pt>
                <c:pt idx="25">
                  <c:v>4186</c:v>
                </c:pt>
                <c:pt idx="26">
                  <c:v>66040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C314-6C45-A188-B40FC6D951C0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6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116524</xdr:colOff>
      <xdr:row>0</xdr:row>
      <xdr:rowOff>65463</xdr:rowOff>
    </xdr:from>
    <xdr:to>
      <xdr:col>8</xdr:col>
      <xdr:colOff>1074915</xdr:colOff>
      <xdr:row>13</xdr:row>
      <xdr:rowOff>85364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241FDD2-B755-257A-4C7F-9E2B71FF32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104742</xdr:colOff>
      <xdr:row>0</xdr:row>
      <xdr:rowOff>52371</xdr:rowOff>
    </xdr:from>
    <xdr:to>
      <xdr:col>12</xdr:col>
      <xdr:colOff>185917</xdr:colOff>
      <xdr:row>13</xdr:row>
      <xdr:rowOff>72272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E9ED53BE-174C-1C42-BF09-4B993E6F19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701" row="2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645B327F-D7F7-114A-BC71-4D00BF6D79BD}">
  <we:reference id="wa200002252" version="1.0.0.3" store="en-US" storeType="OMEX"/>
  <we:alternateReferences>
    <we:reference id="wa200002252" version="1.0.0.3" store="wa200002252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 val="1"/>
    </a:ext>
    <a:ext xmlns:a="http://schemas.openxmlformats.org/drawingml/2006/main" uri="{7C84B067-C214-45C3-A712-C9D94CD141B2}">
      <we:customFunctionIdList>
        <we:customFunctionIds>_xldudf_WISE</we:customFunctionIds>
        <we:customFunctionIds>_xldudf_WISEPRICE</we:customFunctionIds>
        <we:customFunctionIds>_xldudf_WISEFUNDS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A326B-6F6A-1742-9648-C4A57CAC7D71}">
  <dimension ref="A1:EU588"/>
  <sheetViews>
    <sheetView tabSelected="1" zoomScale="75" workbookViewId="0">
      <selection activeCell="A6" sqref="A6"/>
    </sheetView>
  </sheetViews>
  <sheetFormatPr defaultColWidth="10.85546875" defaultRowHeight="15.9" x14ac:dyDescent="0.45"/>
  <cols>
    <col min="1" max="1" width="11.85546875" bestFit="1" customWidth="1"/>
    <col min="2" max="2" width="33.35546875" bestFit="1" customWidth="1"/>
    <col min="3" max="3" width="24.35546875" customWidth="1"/>
    <col min="4" max="4" width="25" bestFit="1" customWidth="1"/>
    <col min="5" max="5" width="20.640625" bestFit="1" customWidth="1"/>
    <col min="6" max="6" width="11" bestFit="1" customWidth="1"/>
    <col min="7" max="7" width="12.85546875" bestFit="1" customWidth="1"/>
    <col min="8" max="8" width="16" bestFit="1" customWidth="1"/>
    <col min="9" max="9" width="15.35546875" bestFit="1" customWidth="1"/>
    <col min="10" max="10" width="22.35546875" bestFit="1" customWidth="1"/>
    <col min="11" max="11" width="22.640625" bestFit="1" customWidth="1"/>
    <col min="12" max="12" width="29.5" bestFit="1" customWidth="1"/>
    <col min="13" max="13" width="30.35546875" bestFit="1" customWidth="1"/>
    <col min="14" max="14" width="15.5" bestFit="1" customWidth="1"/>
    <col min="15" max="15" width="13.5" bestFit="1" customWidth="1"/>
  </cols>
  <sheetData>
    <row r="1" spans="1:151" ht="23.6" x14ac:dyDescent="0.65">
      <c r="B1" s="2" t="s">
        <v>0</v>
      </c>
      <c r="C1" s="3"/>
      <c r="D1" s="2" t="s">
        <v>2</v>
      </c>
    </row>
    <row r="2" spans="1:151" ht="23.6" x14ac:dyDescent="0.65">
      <c r="B2" s="4">
        <f>SUM(I16:I20)</f>
        <v>31179.629999999997</v>
      </c>
      <c r="C2" s="3"/>
      <c r="D2" s="5">
        <f>SUM(G16:G20)</f>
        <v>30052</v>
      </c>
    </row>
    <row r="3" spans="1:151" ht="23.6" x14ac:dyDescent="0.65">
      <c r="B3" s="3"/>
      <c r="C3" s="3"/>
      <c r="D3" s="3"/>
    </row>
    <row r="4" spans="1:151" ht="23.6" x14ac:dyDescent="0.65">
      <c r="B4" s="6" t="s">
        <v>1</v>
      </c>
      <c r="C4" s="3"/>
      <c r="D4" s="6" t="s">
        <v>3</v>
      </c>
    </row>
    <row r="5" spans="1:151" ht="23.6" x14ac:dyDescent="0.65">
      <c r="B5" s="5">
        <f>SUM(O16:O20)</f>
        <v>1127.6299999999974</v>
      </c>
      <c r="C5" s="3"/>
      <c r="D5" s="9">
        <v>100</v>
      </c>
    </row>
    <row r="6" spans="1:151" ht="23.6" x14ac:dyDescent="0.65">
      <c r="B6" s="3"/>
      <c r="C6" s="3"/>
      <c r="D6" s="3"/>
    </row>
    <row r="7" spans="1:151" ht="23.6" x14ac:dyDescent="0.65">
      <c r="B7" s="6" t="s">
        <v>4</v>
      </c>
      <c r="C7" s="3"/>
      <c r="D7" s="6" t="s">
        <v>5</v>
      </c>
    </row>
    <row r="8" spans="1:151" ht="23.6" x14ac:dyDescent="0.65">
      <c r="B8" s="8">
        <f>SUM(M16:M20)/12</f>
        <v>25.59023333333333</v>
      </c>
      <c r="C8" s="3"/>
      <c r="D8" s="7">
        <v>50000</v>
      </c>
    </row>
    <row r="9" spans="1:151" x14ac:dyDescent="0.45">
      <c r="D9" s="1"/>
    </row>
    <row r="10" spans="1:151" ht="23.6" x14ac:dyDescent="0.45">
      <c r="B10" s="10" t="s">
        <v>47</v>
      </c>
    </row>
    <row r="15" spans="1:151" ht="20.6" x14ac:dyDescent="0.55000000000000004">
      <c r="A15" s="11" t="s">
        <v>6</v>
      </c>
      <c r="B15" s="11" t="s">
        <v>7</v>
      </c>
      <c r="C15" s="11" t="s">
        <v>24</v>
      </c>
      <c r="D15" s="11" t="s">
        <v>22</v>
      </c>
      <c r="E15" s="11" t="s">
        <v>23</v>
      </c>
      <c r="F15" s="11" t="s">
        <v>8</v>
      </c>
      <c r="G15" s="11" t="s">
        <v>2</v>
      </c>
      <c r="H15" s="11" t="s">
        <v>9</v>
      </c>
      <c r="I15" s="11" t="s">
        <v>10</v>
      </c>
      <c r="J15" s="11" t="s">
        <v>17</v>
      </c>
      <c r="K15" s="11" t="s">
        <v>18</v>
      </c>
      <c r="L15" s="11" t="s">
        <v>19</v>
      </c>
      <c r="M15" s="11" t="s">
        <v>20</v>
      </c>
      <c r="N15" s="11" t="s">
        <v>48</v>
      </c>
      <c r="O15" s="11" t="s">
        <v>21</v>
      </c>
      <c r="P15" s="11" t="s">
        <v>11</v>
      </c>
    </row>
    <row r="16" spans="1:151" ht="20.6" x14ac:dyDescent="0.55000000000000004">
      <c r="A16" s="12" t="s">
        <v>12</v>
      </c>
      <c r="B16" s="13" t="str" cm="1">
        <f t="array" ref="B16:C42">_xldudf_WISEPRICE(A16:A42,B15:C15)</f>
        <v>Apple Inc.</v>
      </c>
      <c r="C16" s="13" t="str">
        <v>Technology</v>
      </c>
      <c r="D16" s="13"/>
      <c r="E16" s="12">
        <v>5</v>
      </c>
      <c r="F16" s="12">
        <v>220</v>
      </c>
      <c r="G16" s="13">
        <f>E16*F16</f>
        <v>1100</v>
      </c>
      <c r="H16" s="13" cm="1">
        <f t="array" ref="H16:H42">_xldudf_WISEPRICE(A16:A42, "price")</f>
        <v>231.78</v>
      </c>
      <c r="I16" s="13">
        <f>H16*E16</f>
        <v>1158.9000000000001</v>
      </c>
      <c r="J16" s="13" cm="1">
        <f t="array" ref="J16:J42">_xldudf_WISE(A16:A42, "dividend", "lq")</f>
        <v>0.25</v>
      </c>
      <c r="K16" s="13" cm="1">
        <f t="array" ref="K16:K42">_xldudf_WISEPRICE(A16:A42, "dividend payments per year")</f>
        <v>4</v>
      </c>
      <c r="L16" s="14">
        <f>K16*J16</f>
        <v>1</v>
      </c>
      <c r="M16" s="15">
        <f>L16*E16</f>
        <v>5</v>
      </c>
      <c r="N16" s="16">
        <f>M16/G16</f>
        <v>4.5454545454545452E-3</v>
      </c>
      <c r="O16" s="13">
        <f>I16-G16</f>
        <v>58.900000000000091</v>
      </c>
      <c r="P16" s="16" cm="1">
        <f t="array" ref="P16:P42">_xldudf_WISEPRICE(A16:A42, "1d")</f>
        <v>-8.8520000000000005E-3</v>
      </c>
      <c r="Z16" cm="1">
        <f t="array" ref="Z16:EU16">TRANSPOSE(INDEX(_xlfn._xlws.SORT(_xldudf_WISEPRICE(A16,"close",6*30)),,2))</f>
        <v>165</v>
      </c>
      <c r="AA16">
        <v>165.84</v>
      </c>
      <c r="AB16">
        <v>166.9</v>
      </c>
      <c r="AC16">
        <v>169.02</v>
      </c>
      <c r="AD16">
        <v>169.89</v>
      </c>
      <c r="AE16">
        <v>169.3</v>
      </c>
      <c r="AF16">
        <v>173.5</v>
      </c>
      <c r="AG16">
        <v>170.33</v>
      </c>
      <c r="AH16">
        <v>169.3</v>
      </c>
      <c r="AI16">
        <v>173.03</v>
      </c>
      <c r="AJ16">
        <v>183.38</v>
      </c>
      <c r="AK16">
        <v>181.71</v>
      </c>
      <c r="AL16">
        <v>182.4</v>
      </c>
      <c r="AM16">
        <v>182.74</v>
      </c>
      <c r="AN16">
        <v>184.57</v>
      </c>
      <c r="AO16">
        <v>183.05</v>
      </c>
      <c r="AP16">
        <v>186.28</v>
      </c>
      <c r="AQ16">
        <v>187.43</v>
      </c>
      <c r="AR16">
        <v>189.72</v>
      </c>
      <c r="AS16">
        <v>189.84</v>
      </c>
      <c r="AT16">
        <v>189.87</v>
      </c>
      <c r="AU16">
        <v>191.04</v>
      </c>
      <c r="AV16">
        <v>192.35</v>
      </c>
      <c r="AW16">
        <v>190.9</v>
      </c>
      <c r="AX16">
        <v>186.88</v>
      </c>
      <c r="AY16">
        <v>189.98</v>
      </c>
      <c r="AZ16">
        <v>189.99</v>
      </c>
      <c r="BA16">
        <v>190.29</v>
      </c>
      <c r="BB16">
        <v>191.29</v>
      </c>
      <c r="BC16">
        <v>192.25</v>
      </c>
      <c r="BD16">
        <v>194.03</v>
      </c>
      <c r="BE16">
        <v>194.35</v>
      </c>
      <c r="BF16">
        <v>195.87</v>
      </c>
      <c r="BG16">
        <v>194.48</v>
      </c>
      <c r="BH16">
        <v>196.89</v>
      </c>
      <c r="BI16">
        <v>193.12</v>
      </c>
      <c r="BJ16">
        <v>207.15</v>
      </c>
      <c r="BK16">
        <v>213.07</v>
      </c>
      <c r="BL16">
        <v>214.24</v>
      </c>
      <c r="BM16">
        <v>212.49</v>
      </c>
      <c r="BN16">
        <v>216.67</v>
      </c>
      <c r="BO16">
        <v>214.29</v>
      </c>
      <c r="BP16">
        <v>209.68</v>
      </c>
      <c r="BQ16">
        <v>207.49</v>
      </c>
      <c r="BR16">
        <v>208.14</v>
      </c>
      <c r="BS16">
        <v>209.07</v>
      </c>
      <c r="BT16">
        <v>213.25</v>
      </c>
      <c r="BU16">
        <v>214.1</v>
      </c>
      <c r="BV16">
        <v>210.62</v>
      </c>
      <c r="BW16">
        <v>216.75</v>
      </c>
      <c r="BX16">
        <v>220.27</v>
      </c>
      <c r="BY16">
        <v>221.55</v>
      </c>
      <c r="BZ16">
        <v>226.34</v>
      </c>
      <c r="CA16">
        <v>227.82</v>
      </c>
      <c r="CB16">
        <v>228.68</v>
      </c>
      <c r="CC16">
        <v>232.98</v>
      </c>
      <c r="CD16">
        <v>227.57</v>
      </c>
      <c r="CE16">
        <v>230.54</v>
      </c>
      <c r="CF16">
        <v>234.4</v>
      </c>
      <c r="CG16">
        <v>234.82</v>
      </c>
      <c r="CH16">
        <v>228.88</v>
      </c>
      <c r="CI16">
        <v>224.18</v>
      </c>
      <c r="CJ16">
        <v>224.31</v>
      </c>
      <c r="CK16">
        <v>223.96</v>
      </c>
      <c r="CL16">
        <v>225.01</v>
      </c>
      <c r="CM16">
        <v>218.54</v>
      </c>
      <c r="CN16">
        <v>217.49</v>
      </c>
      <c r="CO16">
        <v>217.96</v>
      </c>
      <c r="CP16">
        <v>218.24</v>
      </c>
      <c r="CQ16">
        <v>218.8</v>
      </c>
      <c r="CR16">
        <v>222.08</v>
      </c>
      <c r="CS16">
        <v>218.36</v>
      </c>
      <c r="CT16">
        <v>219.86</v>
      </c>
      <c r="CU16">
        <v>209.27</v>
      </c>
      <c r="CV16">
        <v>207.23</v>
      </c>
      <c r="CW16">
        <v>209.82</v>
      </c>
      <c r="CX16">
        <v>213.31</v>
      </c>
      <c r="CY16">
        <v>216.24</v>
      </c>
      <c r="CZ16">
        <v>217.53</v>
      </c>
      <c r="DA16">
        <v>221.27</v>
      </c>
      <c r="DB16">
        <v>221.72</v>
      </c>
      <c r="DC16">
        <v>224.72</v>
      </c>
      <c r="DD16">
        <v>226.05</v>
      </c>
      <c r="DE16">
        <v>225.89</v>
      </c>
      <c r="DF16">
        <v>226.51</v>
      </c>
      <c r="DG16">
        <v>226.4</v>
      </c>
      <c r="DH16">
        <v>224.53</v>
      </c>
      <c r="DI16">
        <v>226.84</v>
      </c>
      <c r="DJ16">
        <v>227.18</v>
      </c>
      <c r="DK16">
        <v>228.03</v>
      </c>
      <c r="DL16">
        <v>226.49</v>
      </c>
      <c r="DM16">
        <v>229.79</v>
      </c>
      <c r="DN16">
        <v>229</v>
      </c>
      <c r="DO16">
        <v>222.77</v>
      </c>
      <c r="DP16">
        <v>220.85</v>
      </c>
      <c r="DQ16">
        <v>222.38</v>
      </c>
      <c r="DR16">
        <v>220.82</v>
      </c>
      <c r="DS16">
        <v>220.91</v>
      </c>
      <c r="DT16">
        <v>220.11</v>
      </c>
      <c r="DU16">
        <v>222.66</v>
      </c>
      <c r="DV16">
        <v>222.77</v>
      </c>
      <c r="DW16">
        <v>222.5</v>
      </c>
      <c r="DX16">
        <v>216.32</v>
      </c>
      <c r="DY16">
        <v>216.79</v>
      </c>
      <c r="DZ16">
        <v>220.69</v>
      </c>
      <c r="EA16">
        <v>228.87</v>
      </c>
      <c r="EB16">
        <v>228.2</v>
      </c>
      <c r="EC16">
        <v>226.47</v>
      </c>
      <c r="ED16">
        <v>227.37</v>
      </c>
      <c r="EE16">
        <v>226.37</v>
      </c>
      <c r="EF16">
        <v>227.52</v>
      </c>
      <c r="EG16">
        <v>227.79</v>
      </c>
      <c r="EH16">
        <v>233</v>
      </c>
      <c r="EI16">
        <v>226.21</v>
      </c>
      <c r="EJ16">
        <v>226.78</v>
      </c>
      <c r="EK16">
        <v>225.67</v>
      </c>
      <c r="EL16">
        <v>226.8</v>
      </c>
      <c r="EM16">
        <v>221.69</v>
      </c>
      <c r="EN16">
        <v>225.77</v>
      </c>
      <c r="EO16">
        <v>229.54</v>
      </c>
      <c r="EP16">
        <v>229.04</v>
      </c>
      <c r="EQ16">
        <v>227.55</v>
      </c>
      <c r="ER16">
        <v>231.3</v>
      </c>
      <c r="ES16">
        <v>233.85</v>
      </c>
      <c r="ET16">
        <v>231.78</v>
      </c>
      <c r="EU16" t="str">
        <v>Close</v>
      </c>
    </row>
    <row r="17" spans="1:151" ht="20.6" x14ac:dyDescent="0.55000000000000004">
      <c r="A17" s="12" t="s">
        <v>13</v>
      </c>
      <c r="B17" s="13" t="str">
        <v>Microsoft Corporation</v>
      </c>
      <c r="C17" s="13" t="str">
        <v>Technology</v>
      </c>
      <c r="D17" s="13"/>
      <c r="E17" s="12">
        <v>4</v>
      </c>
      <c r="F17" s="12">
        <v>413</v>
      </c>
      <c r="G17" s="13">
        <f t="shared" ref="G17:G19" si="0">E17*F17</f>
        <v>1652</v>
      </c>
      <c r="H17" s="13">
        <v>416.12</v>
      </c>
      <c r="I17" s="13">
        <f t="shared" ref="I17:I42" si="1">H17*E17</f>
        <v>1664.48</v>
      </c>
      <c r="J17" s="13">
        <v>0.75</v>
      </c>
      <c r="K17" s="13">
        <v>4</v>
      </c>
      <c r="L17" s="14">
        <f>K17*J17</f>
        <v>3</v>
      </c>
      <c r="M17" s="15">
        <f t="shared" ref="M17:M42" si="2">L17*E17</f>
        <v>12</v>
      </c>
      <c r="N17" s="16">
        <f t="shared" ref="N17:N42" si="3">M17/G17</f>
        <v>7.2639225181598066E-3</v>
      </c>
      <c r="O17" s="13">
        <f t="shared" ref="O17:O42" si="4">I17-G17</f>
        <v>12.480000000000018</v>
      </c>
      <c r="P17" s="16">
        <v>-6.2570000000000004E-3</v>
      </c>
      <c r="Z17" cm="1">
        <f t="array" ref="Z17:EU17">TRANSPOSE(INDEX(_xlfn._xlws.SORT(_xldudf_WISEPRICE(A17,"close",6*30)),,2))</f>
        <v>399.12</v>
      </c>
      <c r="AA17">
        <v>400.96</v>
      </c>
      <c r="AB17">
        <v>407.57</v>
      </c>
      <c r="AC17">
        <v>409.06</v>
      </c>
      <c r="AD17">
        <v>399.04</v>
      </c>
      <c r="AE17">
        <v>406.32</v>
      </c>
      <c r="AF17">
        <v>402.25</v>
      </c>
      <c r="AG17">
        <v>389.33</v>
      </c>
      <c r="AH17">
        <v>394.94</v>
      </c>
      <c r="AI17">
        <v>397.84</v>
      </c>
      <c r="AJ17">
        <v>406.66</v>
      </c>
      <c r="AK17">
        <v>413.54</v>
      </c>
      <c r="AL17">
        <v>409.34</v>
      </c>
      <c r="AM17">
        <v>410.54</v>
      </c>
      <c r="AN17">
        <v>412.32</v>
      </c>
      <c r="AO17">
        <v>414.74</v>
      </c>
      <c r="AP17">
        <v>413.72</v>
      </c>
      <c r="AQ17">
        <v>416.56</v>
      </c>
      <c r="AR17">
        <v>423.08</v>
      </c>
      <c r="AS17">
        <v>420.99</v>
      </c>
      <c r="AT17">
        <v>420.21</v>
      </c>
      <c r="AU17">
        <v>425.34</v>
      </c>
      <c r="AV17">
        <v>429.04</v>
      </c>
      <c r="AW17">
        <v>430.52</v>
      </c>
      <c r="AX17">
        <v>427</v>
      </c>
      <c r="AY17">
        <v>430.16</v>
      </c>
      <c r="AZ17">
        <v>430.32</v>
      </c>
      <c r="BA17">
        <v>429.17</v>
      </c>
      <c r="BB17">
        <v>414.67</v>
      </c>
      <c r="BC17">
        <v>415.13</v>
      </c>
      <c r="BD17">
        <v>413.52</v>
      </c>
      <c r="BE17">
        <v>416.07</v>
      </c>
      <c r="BF17">
        <v>424.01</v>
      </c>
      <c r="BG17">
        <v>424.52</v>
      </c>
      <c r="BH17">
        <v>423.85</v>
      </c>
      <c r="BI17">
        <v>427.87</v>
      </c>
      <c r="BJ17">
        <v>432.68</v>
      </c>
      <c r="BK17">
        <v>441.06</v>
      </c>
      <c r="BL17">
        <v>441.58</v>
      </c>
      <c r="BM17">
        <v>442.57</v>
      </c>
      <c r="BN17">
        <v>448.37</v>
      </c>
      <c r="BO17">
        <v>446.34</v>
      </c>
      <c r="BP17">
        <v>445.7</v>
      </c>
      <c r="BQ17">
        <v>449.78</v>
      </c>
      <c r="BR17">
        <v>447.67</v>
      </c>
      <c r="BS17">
        <v>450.95</v>
      </c>
      <c r="BT17">
        <v>452.16</v>
      </c>
      <c r="BU17">
        <v>452.85</v>
      </c>
      <c r="BV17">
        <v>446.95</v>
      </c>
      <c r="BW17">
        <v>456.73</v>
      </c>
      <c r="BX17">
        <v>459.28</v>
      </c>
      <c r="BY17">
        <v>460.77</v>
      </c>
      <c r="BZ17">
        <v>467.56</v>
      </c>
      <c r="CA17">
        <v>466.24</v>
      </c>
      <c r="CB17">
        <v>459.54</v>
      </c>
      <c r="CC17">
        <v>466.25</v>
      </c>
      <c r="CD17">
        <v>454.7</v>
      </c>
      <c r="CE17">
        <v>453.55</v>
      </c>
      <c r="CF17">
        <v>453.96</v>
      </c>
      <c r="CG17">
        <v>449.52</v>
      </c>
      <c r="CH17">
        <v>443.52</v>
      </c>
      <c r="CI17">
        <v>440.37</v>
      </c>
      <c r="CJ17">
        <v>437.11</v>
      </c>
      <c r="CK17">
        <v>442.94</v>
      </c>
      <c r="CL17">
        <v>444.85</v>
      </c>
      <c r="CM17">
        <v>428.9</v>
      </c>
      <c r="CN17">
        <v>418.4</v>
      </c>
      <c r="CO17">
        <v>425.27</v>
      </c>
      <c r="CP17">
        <v>426.73</v>
      </c>
      <c r="CQ17">
        <v>422.92</v>
      </c>
      <c r="CR17">
        <v>418.35</v>
      </c>
      <c r="CS17">
        <v>417.11</v>
      </c>
      <c r="CT17">
        <v>408.49</v>
      </c>
      <c r="CU17">
        <v>395.15</v>
      </c>
      <c r="CV17">
        <v>399.61</v>
      </c>
      <c r="CW17">
        <v>398.43</v>
      </c>
      <c r="CX17">
        <v>402.69</v>
      </c>
      <c r="CY17">
        <v>406.02</v>
      </c>
      <c r="CZ17">
        <v>406.81</v>
      </c>
      <c r="DA17">
        <v>414.01</v>
      </c>
      <c r="DB17">
        <v>416.86</v>
      </c>
      <c r="DC17">
        <v>421.03</v>
      </c>
      <c r="DD17">
        <v>418.47</v>
      </c>
      <c r="DE17">
        <v>421.53</v>
      </c>
      <c r="DF17">
        <v>424.8</v>
      </c>
      <c r="DG17">
        <v>424.14</v>
      </c>
      <c r="DH17">
        <v>415.55</v>
      </c>
      <c r="DI17">
        <v>416.79</v>
      </c>
      <c r="DJ17">
        <v>413.49</v>
      </c>
      <c r="DK17">
        <v>413.84</v>
      </c>
      <c r="DL17">
        <v>410.6</v>
      </c>
      <c r="DM17">
        <v>413.12</v>
      </c>
      <c r="DN17">
        <v>417.14</v>
      </c>
      <c r="DO17">
        <v>409.44</v>
      </c>
      <c r="DP17">
        <v>408.9</v>
      </c>
      <c r="DQ17">
        <v>408.39</v>
      </c>
      <c r="DR17">
        <v>401.7</v>
      </c>
      <c r="DS17">
        <v>405.72</v>
      </c>
      <c r="DT17">
        <v>414.2</v>
      </c>
      <c r="DU17">
        <v>423.04</v>
      </c>
      <c r="DV17">
        <v>427</v>
      </c>
      <c r="DW17">
        <v>430.59</v>
      </c>
      <c r="DX17">
        <v>431.34</v>
      </c>
      <c r="DY17">
        <v>435.15</v>
      </c>
      <c r="DZ17">
        <v>430.81</v>
      </c>
      <c r="EA17">
        <v>438.69</v>
      </c>
      <c r="EB17">
        <v>435.27</v>
      </c>
      <c r="EC17">
        <v>433.51</v>
      </c>
      <c r="ED17">
        <v>429.17</v>
      </c>
      <c r="EE17">
        <v>432.11</v>
      </c>
      <c r="EF17">
        <v>431.31</v>
      </c>
      <c r="EG17">
        <v>428.02</v>
      </c>
      <c r="EH17">
        <v>430.3</v>
      </c>
      <c r="EI17">
        <v>420.69</v>
      </c>
      <c r="EJ17">
        <v>417.13</v>
      </c>
      <c r="EK17">
        <v>416.54</v>
      </c>
      <c r="EL17">
        <v>416.06</v>
      </c>
      <c r="EM17">
        <v>409.54</v>
      </c>
      <c r="EN17">
        <v>414.71</v>
      </c>
      <c r="EO17">
        <v>417.46</v>
      </c>
      <c r="EP17">
        <v>415.84</v>
      </c>
      <c r="EQ17">
        <v>416.32</v>
      </c>
      <c r="ER17">
        <v>419.14</v>
      </c>
      <c r="ES17">
        <v>418.74</v>
      </c>
      <c r="ET17">
        <v>416.12</v>
      </c>
      <c r="EU17" t="str">
        <v>Close</v>
      </c>
    </row>
    <row r="18" spans="1:151" ht="20.6" x14ac:dyDescent="0.55000000000000004">
      <c r="A18" s="12" t="s">
        <v>14</v>
      </c>
      <c r="B18" s="13" t="str">
        <v>Vanguard 500 Index Fund</v>
      </c>
      <c r="C18" s="13" t="str">
        <v>Financial Services</v>
      </c>
      <c r="D18" s="13"/>
      <c r="E18" s="12">
        <v>37</v>
      </c>
      <c r="F18" s="12">
        <v>530</v>
      </c>
      <c r="G18" s="13">
        <f t="shared" si="0"/>
        <v>19610</v>
      </c>
      <c r="H18" s="13">
        <v>535.16999999999996</v>
      </c>
      <c r="I18" s="13">
        <f t="shared" si="1"/>
        <v>19801.289999999997</v>
      </c>
      <c r="J18" s="13">
        <v>1.6386000000000001</v>
      </c>
      <c r="K18" s="13">
        <v>4</v>
      </c>
      <c r="L18" s="14">
        <f t="shared" ref="L18:L42" si="5">K18*J18</f>
        <v>6.5544000000000002</v>
      </c>
      <c r="M18" s="15">
        <f t="shared" si="2"/>
        <v>242.5128</v>
      </c>
      <c r="N18" s="16">
        <f t="shared" si="3"/>
        <v>1.2366792452830188E-2</v>
      </c>
      <c r="O18" s="13">
        <f t="shared" si="4"/>
        <v>191.28999999999724</v>
      </c>
      <c r="P18" s="16">
        <v>4.1089999999999998E-3</v>
      </c>
      <c r="Z18" cm="1">
        <f t="array" ref="Z18:EU18">TRANSPOSE(INDEX(_xlfn._xlws.SORT(_xldudf_WISEPRICE(A18,"close",6*30)),,2))</f>
        <v>455.1</v>
      </c>
      <c r="AA18">
        <v>459.05</v>
      </c>
      <c r="AB18">
        <v>464.84</v>
      </c>
      <c r="AC18">
        <v>464.5</v>
      </c>
      <c r="AD18">
        <v>462.58</v>
      </c>
      <c r="AE18">
        <v>467.21</v>
      </c>
      <c r="AF18">
        <v>468.84</v>
      </c>
      <c r="AG18">
        <v>461.43</v>
      </c>
      <c r="AH18">
        <v>459.93</v>
      </c>
      <c r="AI18">
        <v>464.22</v>
      </c>
      <c r="AJ18">
        <v>469.98</v>
      </c>
      <c r="AK18">
        <v>474.72</v>
      </c>
      <c r="AL18">
        <v>475.4</v>
      </c>
      <c r="AM18">
        <v>475.42</v>
      </c>
      <c r="AN18">
        <v>478.15</v>
      </c>
      <c r="AO18">
        <v>478.74</v>
      </c>
      <c r="AP18">
        <v>478.77</v>
      </c>
      <c r="AQ18">
        <v>481.04</v>
      </c>
      <c r="AR18">
        <v>486.9</v>
      </c>
      <c r="AS18">
        <v>485.97</v>
      </c>
      <c r="AT18">
        <v>486.69</v>
      </c>
      <c r="AU18">
        <v>487.17</v>
      </c>
      <c r="AV18">
        <v>488.48</v>
      </c>
      <c r="AW18">
        <v>487.06</v>
      </c>
      <c r="AX18">
        <v>483.44</v>
      </c>
      <c r="AY18">
        <v>486.73</v>
      </c>
      <c r="AZ18">
        <v>487.12</v>
      </c>
      <c r="BA18">
        <v>483.69</v>
      </c>
      <c r="BB18">
        <v>480.44</v>
      </c>
      <c r="BC18">
        <v>484.62</v>
      </c>
      <c r="BD18">
        <v>485.15</v>
      </c>
      <c r="BE18">
        <v>485.74</v>
      </c>
      <c r="BF18">
        <v>491.55</v>
      </c>
      <c r="BG18">
        <v>491.44</v>
      </c>
      <c r="BH18">
        <v>490.8</v>
      </c>
      <c r="BI18">
        <v>492.41</v>
      </c>
      <c r="BJ18">
        <v>493.53</v>
      </c>
      <c r="BK18">
        <v>497.64</v>
      </c>
      <c r="BL18">
        <v>498.58</v>
      </c>
      <c r="BM18">
        <v>498.98</v>
      </c>
      <c r="BN18">
        <v>502.94</v>
      </c>
      <c r="BO18">
        <v>504.28</v>
      </c>
      <c r="BP18">
        <v>502.88</v>
      </c>
      <c r="BQ18">
        <v>501.78</v>
      </c>
      <c r="BR18">
        <v>500.43</v>
      </c>
      <c r="BS18">
        <v>502.51</v>
      </c>
      <c r="BT18">
        <v>503.07</v>
      </c>
      <c r="BU18">
        <v>503.85</v>
      </c>
      <c r="BV18">
        <v>500.13</v>
      </c>
      <c r="BW18">
        <v>501.28</v>
      </c>
      <c r="BX18">
        <v>504.53</v>
      </c>
      <c r="BY18">
        <v>506.81</v>
      </c>
      <c r="BZ18">
        <v>509.84</v>
      </c>
      <c r="CA18">
        <v>510.33</v>
      </c>
      <c r="CB18">
        <v>510.89</v>
      </c>
      <c r="CC18">
        <v>515.80999999999995</v>
      </c>
      <c r="CD18">
        <v>511.39</v>
      </c>
      <c r="CE18">
        <v>514.54999999999995</v>
      </c>
      <c r="CF18">
        <v>516.11</v>
      </c>
      <c r="CG18">
        <v>519.04</v>
      </c>
      <c r="CH18">
        <v>511.79</v>
      </c>
      <c r="CI18">
        <v>507.94</v>
      </c>
      <c r="CJ18">
        <v>504.55</v>
      </c>
      <c r="CK18">
        <v>509.79</v>
      </c>
      <c r="CL18">
        <v>508.94</v>
      </c>
      <c r="CM18">
        <v>497.29</v>
      </c>
      <c r="CN18">
        <v>494.78</v>
      </c>
      <c r="CO18">
        <v>500.33</v>
      </c>
      <c r="CP18">
        <v>500.7</v>
      </c>
      <c r="CQ18">
        <v>498.08</v>
      </c>
      <c r="CR18">
        <v>505.93</v>
      </c>
      <c r="CS18">
        <v>499.03</v>
      </c>
      <c r="CT18">
        <v>489.91</v>
      </c>
      <c r="CU18">
        <v>475.2</v>
      </c>
      <c r="CV18">
        <v>479.94</v>
      </c>
      <c r="CW18">
        <v>476.61</v>
      </c>
      <c r="CX18">
        <v>487.73</v>
      </c>
      <c r="CY18">
        <v>489.82</v>
      </c>
      <c r="CZ18">
        <v>490.07</v>
      </c>
      <c r="DA18">
        <v>498.21</v>
      </c>
      <c r="DB18">
        <v>499.8</v>
      </c>
      <c r="DC18">
        <v>508.38</v>
      </c>
      <c r="DD18">
        <v>509.45</v>
      </c>
      <c r="DE18">
        <v>514.35</v>
      </c>
      <c r="DF18">
        <v>513.5</v>
      </c>
      <c r="DG18">
        <v>515.29999999999995</v>
      </c>
      <c r="DH18">
        <v>511.13</v>
      </c>
      <c r="DI18">
        <v>516.66</v>
      </c>
      <c r="DJ18">
        <v>515.39</v>
      </c>
      <c r="DK18">
        <v>516.08000000000004</v>
      </c>
      <c r="DL18">
        <v>513.13</v>
      </c>
      <c r="DM18">
        <v>513.21</v>
      </c>
      <c r="DN18">
        <v>518.04</v>
      </c>
      <c r="DO18">
        <v>507.56</v>
      </c>
      <c r="DP18">
        <v>506.3</v>
      </c>
      <c r="DQ18">
        <v>505.05</v>
      </c>
      <c r="DR18">
        <v>496.64</v>
      </c>
      <c r="DS18">
        <v>502.23</v>
      </c>
      <c r="DT18">
        <v>504.3</v>
      </c>
      <c r="DU18">
        <v>509.46</v>
      </c>
      <c r="DV18">
        <v>513.84</v>
      </c>
      <c r="DW18">
        <v>516.57000000000005</v>
      </c>
      <c r="DX18">
        <v>517.35</v>
      </c>
      <c r="DY18">
        <v>517.59</v>
      </c>
      <c r="DZ18">
        <v>515.91</v>
      </c>
      <c r="EA18">
        <v>524.91</v>
      </c>
      <c r="EB18">
        <v>523.88</v>
      </c>
      <c r="EC18">
        <v>525.16999999999996</v>
      </c>
      <c r="ED18">
        <v>526.67999999999995</v>
      </c>
      <c r="EE18">
        <v>525.61</v>
      </c>
      <c r="EF18">
        <v>527.70000000000005</v>
      </c>
      <c r="EG18">
        <v>525.38</v>
      </c>
      <c r="EH18">
        <v>527.66999999999996</v>
      </c>
      <c r="EI18">
        <v>522.74</v>
      </c>
      <c r="EJ18">
        <v>522.83000000000004</v>
      </c>
      <c r="EK18">
        <v>521.84</v>
      </c>
      <c r="EL18">
        <v>526.65</v>
      </c>
      <c r="EM18">
        <v>521.91</v>
      </c>
      <c r="EN18">
        <v>526.85</v>
      </c>
      <c r="EO18">
        <v>530.45000000000005</v>
      </c>
      <c r="EP18">
        <v>529.55999999999995</v>
      </c>
      <c r="EQ18">
        <v>532.71</v>
      </c>
      <c r="ER18">
        <v>537.07000000000005</v>
      </c>
      <c r="ES18">
        <v>532.98</v>
      </c>
      <c r="ET18">
        <v>535.16999999999996</v>
      </c>
      <c r="EU18" t="str">
        <v>Close</v>
      </c>
    </row>
    <row r="19" spans="1:151" ht="20.6" x14ac:dyDescent="0.55000000000000004">
      <c r="A19" s="12" t="s">
        <v>15</v>
      </c>
      <c r="B19" s="13" t="str">
        <v>Walmart Inc.</v>
      </c>
      <c r="C19" s="13" t="str">
        <v>Consumer Defensive</v>
      </c>
      <c r="D19" s="13"/>
      <c r="E19" s="12">
        <v>7</v>
      </c>
      <c r="F19" s="12">
        <v>70</v>
      </c>
      <c r="G19" s="13">
        <f t="shared" si="0"/>
        <v>490</v>
      </c>
      <c r="H19" s="13">
        <v>81.22</v>
      </c>
      <c r="I19" s="13">
        <f t="shared" si="1"/>
        <v>568.54</v>
      </c>
      <c r="J19" s="13">
        <v>0.20749999999999999</v>
      </c>
      <c r="K19" s="13">
        <v>4</v>
      </c>
      <c r="L19" s="14">
        <f t="shared" si="5"/>
        <v>0.83</v>
      </c>
      <c r="M19" s="15">
        <f t="shared" si="2"/>
        <v>5.81</v>
      </c>
      <c r="N19" s="16">
        <f t="shared" si="3"/>
        <v>1.1857142857142856E-2</v>
      </c>
      <c r="O19" s="13">
        <f t="shared" si="4"/>
        <v>78.539999999999964</v>
      </c>
      <c r="P19" s="16">
        <v>-5.2659999999999998E-3</v>
      </c>
      <c r="Z19" cm="1">
        <f t="array" ref="Z19:EU19">TRANSPOSE(INDEX(_xlfn._xlws.SORT(_xldudf_WISEPRICE(A19,"close",6*30)),,2))</f>
        <v>59.53</v>
      </c>
      <c r="AA19">
        <v>60.14</v>
      </c>
      <c r="AB19">
        <v>59.09</v>
      </c>
      <c r="AC19">
        <v>59.87</v>
      </c>
      <c r="AD19">
        <v>60.21</v>
      </c>
      <c r="AE19">
        <v>60.16</v>
      </c>
      <c r="AF19">
        <v>60.24</v>
      </c>
      <c r="AG19">
        <v>59.35</v>
      </c>
      <c r="AH19">
        <v>58.85</v>
      </c>
      <c r="AI19">
        <v>59.71</v>
      </c>
      <c r="AJ19">
        <v>59.82</v>
      </c>
      <c r="AK19">
        <v>59.87</v>
      </c>
      <c r="AL19">
        <v>60.62</v>
      </c>
      <c r="AM19">
        <v>60.3</v>
      </c>
      <c r="AN19">
        <v>60.44</v>
      </c>
      <c r="AO19">
        <v>60.48</v>
      </c>
      <c r="AP19">
        <v>60.41</v>
      </c>
      <c r="AQ19">
        <v>59.86</v>
      </c>
      <c r="AR19">
        <v>59.83</v>
      </c>
      <c r="AS19">
        <v>64.010000000000005</v>
      </c>
      <c r="AT19">
        <v>64.650000000000006</v>
      </c>
      <c r="AU19">
        <v>64.180000000000007</v>
      </c>
      <c r="AV19">
        <v>65.150000000000006</v>
      </c>
      <c r="AW19">
        <v>65.25</v>
      </c>
      <c r="AX19">
        <v>64.84</v>
      </c>
      <c r="AY19">
        <v>65.38</v>
      </c>
      <c r="AZ19">
        <v>65.040000000000006</v>
      </c>
      <c r="BA19">
        <v>64.92</v>
      </c>
      <c r="BB19">
        <v>64.89</v>
      </c>
      <c r="BC19">
        <v>65.760000000000005</v>
      </c>
      <c r="BD19">
        <v>65.819999999999993</v>
      </c>
      <c r="BE19">
        <v>66.599999999999994</v>
      </c>
      <c r="BF19">
        <v>67.09</v>
      </c>
      <c r="BG19">
        <v>67.150000000000006</v>
      </c>
      <c r="BH19">
        <v>65.88</v>
      </c>
      <c r="BI19">
        <v>66.959999999999994</v>
      </c>
      <c r="BJ19">
        <v>66.73</v>
      </c>
      <c r="BK19">
        <v>66.31</v>
      </c>
      <c r="BL19">
        <v>66.7</v>
      </c>
      <c r="BM19">
        <v>67.02</v>
      </c>
      <c r="BN19">
        <v>67.42</v>
      </c>
      <c r="BO19">
        <v>67.599999999999994</v>
      </c>
      <c r="BP19">
        <v>68.010000000000005</v>
      </c>
      <c r="BQ19">
        <v>67.91</v>
      </c>
      <c r="BR19">
        <v>68.900000000000006</v>
      </c>
      <c r="BS19">
        <v>67.42</v>
      </c>
      <c r="BT19">
        <v>68.290000000000006</v>
      </c>
      <c r="BU19">
        <v>67.88</v>
      </c>
      <c r="BV19">
        <v>67.709999999999994</v>
      </c>
      <c r="BW19">
        <v>67.48</v>
      </c>
      <c r="BX19">
        <v>68.069999999999993</v>
      </c>
      <c r="BY19">
        <v>68.239999999999995</v>
      </c>
      <c r="BZ19">
        <v>70.040000000000006</v>
      </c>
      <c r="CA19">
        <v>69.680000000000007</v>
      </c>
      <c r="CB19">
        <v>69.900000000000006</v>
      </c>
      <c r="CC19">
        <v>70.41</v>
      </c>
      <c r="CD19">
        <v>69.8</v>
      </c>
      <c r="CE19">
        <v>69.239999999999995</v>
      </c>
      <c r="CF19">
        <v>69.61</v>
      </c>
      <c r="CG19">
        <v>69.989999999999995</v>
      </c>
      <c r="CH19">
        <v>71.03</v>
      </c>
      <c r="CI19">
        <v>70.819999999999993</v>
      </c>
      <c r="CJ19">
        <v>70.75</v>
      </c>
      <c r="CK19">
        <v>70.38</v>
      </c>
      <c r="CL19">
        <v>70.650000000000006</v>
      </c>
      <c r="CM19">
        <v>70.599999999999994</v>
      </c>
      <c r="CN19">
        <v>70.02</v>
      </c>
      <c r="CO19">
        <v>69.78</v>
      </c>
      <c r="CP19">
        <v>69.62</v>
      </c>
      <c r="CQ19">
        <v>69.19</v>
      </c>
      <c r="CR19">
        <v>68.64</v>
      </c>
      <c r="CS19">
        <v>69.790000000000006</v>
      </c>
      <c r="CT19">
        <v>68.459999999999994</v>
      </c>
      <c r="CU19">
        <v>67.59</v>
      </c>
      <c r="CV19">
        <v>67.739999999999995</v>
      </c>
      <c r="CW19">
        <v>66.91</v>
      </c>
      <c r="CX19">
        <v>67.66</v>
      </c>
      <c r="CY19">
        <v>67.95</v>
      </c>
      <c r="CZ19">
        <v>68.7</v>
      </c>
      <c r="DA19">
        <v>68.13</v>
      </c>
      <c r="DB19">
        <v>68.66</v>
      </c>
      <c r="DC19">
        <v>73.180000000000007</v>
      </c>
      <c r="DD19">
        <v>73.45</v>
      </c>
      <c r="DE19">
        <v>73.72</v>
      </c>
      <c r="DF19">
        <v>74.540000000000006</v>
      </c>
      <c r="DG19">
        <v>75.239999999999995</v>
      </c>
      <c r="DH19">
        <v>75.58</v>
      </c>
      <c r="DI19">
        <v>75.7</v>
      </c>
      <c r="DJ19">
        <v>76.03</v>
      </c>
      <c r="DK19">
        <v>76.13</v>
      </c>
      <c r="DL19">
        <v>76.08</v>
      </c>
      <c r="DM19">
        <v>76.42</v>
      </c>
      <c r="DN19">
        <v>77.23</v>
      </c>
      <c r="DO19">
        <v>77.17</v>
      </c>
      <c r="DP19">
        <v>77.239999999999995</v>
      </c>
      <c r="DQ19">
        <v>76.959999999999994</v>
      </c>
      <c r="DR19">
        <v>76.64</v>
      </c>
      <c r="DS19">
        <v>77.34</v>
      </c>
      <c r="DT19">
        <v>78.81</v>
      </c>
      <c r="DU19">
        <v>78.84</v>
      </c>
      <c r="DV19">
        <v>79.66</v>
      </c>
      <c r="DW19">
        <v>80.599999999999994</v>
      </c>
      <c r="DX19">
        <v>80.56</v>
      </c>
      <c r="DY19">
        <v>78.599999999999994</v>
      </c>
      <c r="DZ19">
        <v>79.03</v>
      </c>
      <c r="EA19">
        <v>78.040000000000006</v>
      </c>
      <c r="EB19">
        <v>79.06</v>
      </c>
      <c r="EC19">
        <v>80.33</v>
      </c>
      <c r="ED19">
        <v>80.67</v>
      </c>
      <c r="EE19">
        <v>81.400000000000006</v>
      </c>
      <c r="EF19">
        <v>79.92</v>
      </c>
      <c r="EG19">
        <v>79.78</v>
      </c>
      <c r="EH19">
        <v>80.75</v>
      </c>
      <c r="EI19">
        <v>81.27</v>
      </c>
      <c r="EJ19">
        <v>80.430000000000007</v>
      </c>
      <c r="EK19">
        <v>80.430000000000007</v>
      </c>
      <c r="EL19">
        <v>80.94</v>
      </c>
      <c r="EM19">
        <v>79.099999999999994</v>
      </c>
      <c r="EN19">
        <v>79.709999999999994</v>
      </c>
      <c r="EO19">
        <v>80.400000000000006</v>
      </c>
      <c r="EP19">
        <v>79.61</v>
      </c>
      <c r="EQ19">
        <v>80.099999999999994</v>
      </c>
      <c r="ER19">
        <v>80.290000000000006</v>
      </c>
      <c r="ES19">
        <v>81.650000000000006</v>
      </c>
      <c r="ET19">
        <v>81.23</v>
      </c>
      <c r="EU19" t="str">
        <v>Close</v>
      </c>
    </row>
    <row r="20" spans="1:151" ht="20.6" x14ac:dyDescent="0.55000000000000004">
      <c r="A20" s="12" t="s">
        <v>16</v>
      </c>
      <c r="B20" s="13" t="str">
        <v>Costco Wholesale Corporation</v>
      </c>
      <c r="C20" s="13" t="str">
        <v>Consumer Defensive</v>
      </c>
      <c r="D20" s="13"/>
      <c r="E20" s="12">
        <v>9</v>
      </c>
      <c r="F20" s="12">
        <v>800</v>
      </c>
      <c r="G20" s="13">
        <f>E20*F20</f>
        <v>7200</v>
      </c>
      <c r="H20" s="13">
        <v>887.38</v>
      </c>
      <c r="I20" s="13">
        <f t="shared" si="1"/>
        <v>7986.42</v>
      </c>
      <c r="J20" s="13">
        <v>1.1599999999999999</v>
      </c>
      <c r="K20" s="13">
        <v>4</v>
      </c>
      <c r="L20" s="14">
        <f t="shared" si="5"/>
        <v>4.6399999999999997</v>
      </c>
      <c r="M20" s="15">
        <f t="shared" si="2"/>
        <v>41.76</v>
      </c>
      <c r="N20" s="16">
        <f t="shared" si="3"/>
        <v>5.7999999999999996E-3</v>
      </c>
      <c r="O20" s="13">
        <f t="shared" si="4"/>
        <v>786.42000000000007</v>
      </c>
      <c r="P20" s="16">
        <v>-8.0820000000000006E-3</v>
      </c>
      <c r="Z20" cm="1">
        <f t="array" ref="Z20:EU20">TRANSPOSE(INDEX(_xlfn._xlws.SORT(_xldudf_WISEPRICE(A20,"close",6*30)),,2))</f>
        <v>709.51</v>
      </c>
      <c r="AA20">
        <v>715.46</v>
      </c>
      <c r="AB20">
        <v>722.68</v>
      </c>
      <c r="AC20">
        <v>723.89</v>
      </c>
      <c r="AD20">
        <v>721.86</v>
      </c>
      <c r="AE20">
        <v>729.18</v>
      </c>
      <c r="AF20">
        <v>726.33</v>
      </c>
      <c r="AG20">
        <v>722.9</v>
      </c>
      <c r="AH20">
        <v>722.22</v>
      </c>
      <c r="AI20">
        <v>732.44</v>
      </c>
      <c r="AJ20">
        <v>743.9</v>
      </c>
      <c r="AK20">
        <v>756.45</v>
      </c>
      <c r="AL20">
        <v>771.31</v>
      </c>
      <c r="AM20">
        <v>763.41</v>
      </c>
      <c r="AN20">
        <v>779.04</v>
      </c>
      <c r="AO20">
        <v>787.19</v>
      </c>
      <c r="AP20">
        <v>775.15</v>
      </c>
      <c r="AQ20">
        <v>777.9</v>
      </c>
      <c r="AR20">
        <v>787.04</v>
      </c>
      <c r="AS20">
        <v>793.07</v>
      </c>
      <c r="AT20">
        <v>795.81</v>
      </c>
      <c r="AU20">
        <v>793</v>
      </c>
      <c r="AV20">
        <v>800.93</v>
      </c>
      <c r="AW20">
        <v>801.86</v>
      </c>
      <c r="AX20">
        <v>796.34</v>
      </c>
      <c r="AY20">
        <v>809.73</v>
      </c>
      <c r="AZ20">
        <v>813.17</v>
      </c>
      <c r="BA20">
        <v>806.52</v>
      </c>
      <c r="BB20">
        <v>815.34</v>
      </c>
      <c r="BC20">
        <v>809.89</v>
      </c>
      <c r="BD20">
        <v>815.39</v>
      </c>
      <c r="BE20">
        <v>827.39</v>
      </c>
      <c r="BF20">
        <v>834.3</v>
      </c>
      <c r="BG20">
        <v>842.64</v>
      </c>
      <c r="BH20">
        <v>845.58</v>
      </c>
      <c r="BI20">
        <v>848.34</v>
      </c>
      <c r="BJ20">
        <v>849.31</v>
      </c>
      <c r="BK20">
        <v>847.81</v>
      </c>
      <c r="BL20">
        <v>845.96</v>
      </c>
      <c r="BM20">
        <v>855.67</v>
      </c>
      <c r="BN20">
        <v>867.91</v>
      </c>
      <c r="BO20">
        <v>870.75</v>
      </c>
      <c r="BP20">
        <v>862.44</v>
      </c>
      <c r="BQ20">
        <v>848.31</v>
      </c>
      <c r="BR20">
        <v>848.16</v>
      </c>
      <c r="BS20">
        <v>855.51</v>
      </c>
      <c r="BT20">
        <v>856.84</v>
      </c>
      <c r="BU20">
        <v>850.62</v>
      </c>
      <c r="BV20">
        <v>849.99</v>
      </c>
      <c r="BW20">
        <v>845.67</v>
      </c>
      <c r="BX20">
        <v>859.36</v>
      </c>
      <c r="BY20">
        <v>862.66</v>
      </c>
      <c r="BZ20">
        <v>885.67</v>
      </c>
      <c r="CA20">
        <v>880.84</v>
      </c>
      <c r="CB20">
        <v>886.85</v>
      </c>
      <c r="CC20">
        <v>884.31</v>
      </c>
      <c r="CD20">
        <v>846.59</v>
      </c>
      <c r="CE20">
        <v>842.9</v>
      </c>
      <c r="CF20">
        <v>848.73</v>
      </c>
      <c r="CG20">
        <v>850.77</v>
      </c>
      <c r="CH20">
        <v>846.28</v>
      </c>
      <c r="CI20">
        <v>839.37</v>
      </c>
      <c r="CJ20">
        <v>838.13</v>
      </c>
      <c r="CK20">
        <v>847.42</v>
      </c>
      <c r="CL20">
        <v>852.11</v>
      </c>
      <c r="CM20">
        <v>830.82</v>
      </c>
      <c r="CN20">
        <v>815.95</v>
      </c>
      <c r="CO20">
        <v>817.6</v>
      </c>
      <c r="CP20">
        <v>815.56</v>
      </c>
      <c r="CQ20">
        <v>810.03</v>
      </c>
      <c r="CR20">
        <v>822</v>
      </c>
      <c r="CS20">
        <v>816.89</v>
      </c>
      <c r="CT20">
        <v>822.08</v>
      </c>
      <c r="CU20">
        <v>801.83</v>
      </c>
      <c r="CV20">
        <v>816.88</v>
      </c>
      <c r="CW20">
        <v>810.3</v>
      </c>
      <c r="CX20">
        <v>839.43</v>
      </c>
      <c r="CY20">
        <v>854.93</v>
      </c>
      <c r="CZ20">
        <v>863.57</v>
      </c>
      <c r="DA20">
        <v>864.82</v>
      </c>
      <c r="DB20">
        <v>862.71</v>
      </c>
      <c r="DC20">
        <v>877.35</v>
      </c>
      <c r="DD20">
        <v>870.59</v>
      </c>
      <c r="DE20">
        <v>872.35</v>
      </c>
      <c r="DF20">
        <v>876.2</v>
      </c>
      <c r="DG20">
        <v>881.42</v>
      </c>
      <c r="DH20">
        <v>877.56</v>
      </c>
      <c r="DI20">
        <v>879.21</v>
      </c>
      <c r="DJ20">
        <v>892.51</v>
      </c>
      <c r="DK20">
        <v>908.9</v>
      </c>
      <c r="DL20">
        <v>888.05</v>
      </c>
      <c r="DM20">
        <v>886.63</v>
      </c>
      <c r="DN20">
        <v>892.38</v>
      </c>
      <c r="DO20">
        <v>878.57</v>
      </c>
      <c r="DP20">
        <v>890.02</v>
      </c>
      <c r="DQ20">
        <v>885.98</v>
      </c>
      <c r="DR20">
        <v>876.68</v>
      </c>
      <c r="DS20">
        <v>896.49</v>
      </c>
      <c r="DT20">
        <v>894.29</v>
      </c>
      <c r="DU20">
        <v>900.4</v>
      </c>
      <c r="DV20">
        <v>915.03</v>
      </c>
      <c r="DW20">
        <v>916</v>
      </c>
      <c r="DX20">
        <v>907.87</v>
      </c>
      <c r="DY20">
        <v>897.27</v>
      </c>
      <c r="DZ20">
        <v>892.52</v>
      </c>
      <c r="EA20">
        <v>900.74</v>
      </c>
      <c r="EB20">
        <v>906.98</v>
      </c>
      <c r="EC20">
        <v>917.08</v>
      </c>
      <c r="ED20">
        <v>901.54</v>
      </c>
      <c r="EE20">
        <v>908.42</v>
      </c>
      <c r="EF20">
        <v>901.44</v>
      </c>
      <c r="EG20">
        <v>885.62</v>
      </c>
      <c r="EH20">
        <v>886.52</v>
      </c>
      <c r="EI20">
        <v>877.38</v>
      </c>
      <c r="EJ20">
        <v>878.53</v>
      </c>
      <c r="EK20">
        <v>875.67</v>
      </c>
      <c r="EL20">
        <v>883.11</v>
      </c>
      <c r="EM20">
        <v>873.59</v>
      </c>
      <c r="EN20">
        <v>890.42</v>
      </c>
      <c r="EO20">
        <v>909.1</v>
      </c>
      <c r="EP20">
        <v>893.63</v>
      </c>
      <c r="EQ20">
        <v>889.03</v>
      </c>
      <c r="ER20">
        <v>889.76</v>
      </c>
      <c r="ES20">
        <v>894.61</v>
      </c>
      <c r="ET20">
        <v>887.15</v>
      </c>
      <c r="EU20" t="str">
        <v>Close</v>
      </c>
    </row>
    <row r="21" spans="1:151" ht="20.6" x14ac:dyDescent="0.55000000000000004">
      <c r="A21" s="12" t="s">
        <v>25</v>
      </c>
      <c r="B21" s="13" t="str">
        <v>Intel Corporation</v>
      </c>
      <c r="C21" s="13" t="str">
        <v>Technology</v>
      </c>
      <c r="D21" s="13"/>
      <c r="E21" s="12">
        <v>13</v>
      </c>
      <c r="F21" s="12">
        <v>260</v>
      </c>
      <c r="G21" s="13">
        <f t="shared" ref="G21:G42" si="6">E21*F21</f>
        <v>3380</v>
      </c>
      <c r="H21" s="13">
        <v>22.31</v>
      </c>
      <c r="I21" s="13">
        <f t="shared" si="1"/>
        <v>290.02999999999997</v>
      </c>
      <c r="J21" s="13">
        <v>0.125</v>
      </c>
      <c r="K21" s="13">
        <v>4</v>
      </c>
      <c r="L21" s="14">
        <f t="shared" si="5"/>
        <v>0.5</v>
      </c>
      <c r="M21" s="15">
        <f t="shared" si="2"/>
        <v>6.5</v>
      </c>
      <c r="N21" s="16">
        <f t="shared" si="3"/>
        <v>1.9230769230769232E-3</v>
      </c>
      <c r="O21" s="13">
        <f t="shared" si="4"/>
        <v>-3089.9700000000003</v>
      </c>
      <c r="P21" s="16">
        <v>-1.5446E-2</v>
      </c>
      <c r="Z21" cm="1">
        <f t="array" ref="Z21:EU21">TRANSPOSE(INDEX(_xlfn._xlws.SORT(_xldudf_WISEPRICE(A21,"close",6*30)),,2))</f>
        <v>34.200000000000003</v>
      </c>
      <c r="AA21">
        <v>34.409999999999997</v>
      </c>
      <c r="AB21">
        <v>34.28</v>
      </c>
      <c r="AC21">
        <v>34.5</v>
      </c>
      <c r="AD21">
        <v>35.11</v>
      </c>
      <c r="AE21">
        <v>31.88</v>
      </c>
      <c r="AF21">
        <v>31.36</v>
      </c>
      <c r="AG21">
        <v>30.47</v>
      </c>
      <c r="AH21">
        <v>30.37</v>
      </c>
      <c r="AI21">
        <v>30.51</v>
      </c>
      <c r="AJ21">
        <v>30.9</v>
      </c>
      <c r="AK21">
        <v>30.97</v>
      </c>
      <c r="AL21">
        <v>30.68</v>
      </c>
      <c r="AM21">
        <v>30</v>
      </c>
      <c r="AN21">
        <v>30.09</v>
      </c>
      <c r="AO21">
        <v>29.85</v>
      </c>
      <c r="AP21">
        <v>30.51</v>
      </c>
      <c r="AQ21">
        <v>31.05</v>
      </c>
      <c r="AR21">
        <v>31.27</v>
      </c>
      <c r="AS21">
        <v>32.03</v>
      </c>
      <c r="AT21">
        <v>31.83</v>
      </c>
      <c r="AU21">
        <v>32.1</v>
      </c>
      <c r="AV21">
        <v>31.74</v>
      </c>
      <c r="AW21">
        <v>31.42</v>
      </c>
      <c r="AX21">
        <v>30.08</v>
      </c>
      <c r="AY21">
        <v>30.72</v>
      </c>
      <c r="AZ21">
        <v>31.06</v>
      </c>
      <c r="BA21">
        <v>30.13</v>
      </c>
      <c r="BB21">
        <v>30.19</v>
      </c>
      <c r="BC21">
        <v>30.85</v>
      </c>
      <c r="BD21">
        <v>30.29</v>
      </c>
      <c r="BE21">
        <v>30.03</v>
      </c>
      <c r="BF21">
        <v>30.78</v>
      </c>
      <c r="BG21">
        <v>30.42</v>
      </c>
      <c r="BH21">
        <v>30.74</v>
      </c>
      <c r="BI21">
        <v>30.91</v>
      </c>
      <c r="BJ21">
        <v>30.92</v>
      </c>
      <c r="BK21">
        <v>30.76</v>
      </c>
      <c r="BL21">
        <v>30.46</v>
      </c>
      <c r="BM21">
        <v>30.45</v>
      </c>
      <c r="BN21">
        <v>30.98</v>
      </c>
      <c r="BO21">
        <v>30.63</v>
      </c>
      <c r="BP21">
        <v>30.62</v>
      </c>
      <c r="BQ21">
        <v>31.09</v>
      </c>
      <c r="BR21">
        <v>30.57</v>
      </c>
      <c r="BS21">
        <v>30.74</v>
      </c>
      <c r="BT21">
        <v>30.54</v>
      </c>
      <c r="BU21">
        <v>30.59</v>
      </c>
      <c r="BV21">
        <v>30.97</v>
      </c>
      <c r="BW21">
        <v>30.84</v>
      </c>
      <c r="BX21">
        <v>31.07</v>
      </c>
      <c r="BY21">
        <v>31.23</v>
      </c>
      <c r="BZ21">
        <v>32.020000000000003</v>
      </c>
      <c r="CA21">
        <v>33.99</v>
      </c>
      <c r="CB21">
        <v>34.590000000000003</v>
      </c>
      <c r="CC21">
        <v>34.869999999999997</v>
      </c>
      <c r="CD21">
        <v>33.5</v>
      </c>
      <c r="CE21">
        <v>34.49</v>
      </c>
      <c r="CF21">
        <v>34.46</v>
      </c>
      <c r="CG21">
        <v>34.340000000000003</v>
      </c>
      <c r="CH21">
        <v>34.46</v>
      </c>
      <c r="CI21">
        <v>34.869999999999997</v>
      </c>
      <c r="CJ21">
        <v>32.979999999999997</v>
      </c>
      <c r="CK21">
        <v>33.369999999999997</v>
      </c>
      <c r="CL21">
        <v>32.950000000000003</v>
      </c>
      <c r="CM21">
        <v>31.7</v>
      </c>
      <c r="CN21">
        <v>31.1</v>
      </c>
      <c r="CO21">
        <v>31.35</v>
      </c>
      <c r="CP21">
        <v>30.83</v>
      </c>
      <c r="CQ21">
        <v>30.13</v>
      </c>
      <c r="CR21">
        <v>30.74</v>
      </c>
      <c r="CS21">
        <v>29.05</v>
      </c>
      <c r="CT21">
        <v>21.48</v>
      </c>
      <c r="CU21">
        <v>20.11</v>
      </c>
      <c r="CV21">
        <v>19.829999999999998</v>
      </c>
      <c r="CW21">
        <v>18.989999999999998</v>
      </c>
      <c r="CX21">
        <v>20.49</v>
      </c>
      <c r="CY21">
        <v>19.71</v>
      </c>
      <c r="CZ21">
        <v>19.36</v>
      </c>
      <c r="DA21">
        <v>20.47</v>
      </c>
      <c r="DB21">
        <v>19.920000000000002</v>
      </c>
      <c r="DC21">
        <v>20.69</v>
      </c>
      <c r="DD21">
        <v>20.87</v>
      </c>
      <c r="DE21">
        <v>21.52</v>
      </c>
      <c r="DF21">
        <v>20.99</v>
      </c>
      <c r="DG21">
        <v>21.41</v>
      </c>
      <c r="DH21">
        <v>20.100000000000001</v>
      </c>
      <c r="DI21">
        <v>20.54</v>
      </c>
      <c r="DJ21">
        <v>20.13</v>
      </c>
      <c r="DK21">
        <v>20.07</v>
      </c>
      <c r="DL21">
        <v>19.61</v>
      </c>
      <c r="DM21">
        <v>20.13</v>
      </c>
      <c r="DN21">
        <v>22.04</v>
      </c>
      <c r="DO21">
        <v>20.100000000000001</v>
      </c>
      <c r="DP21">
        <v>19.43</v>
      </c>
      <c r="DQ21">
        <v>19.399999999999999</v>
      </c>
      <c r="DR21">
        <v>18.89</v>
      </c>
      <c r="DS21">
        <v>19.07</v>
      </c>
      <c r="DT21">
        <v>18.98</v>
      </c>
      <c r="DU21">
        <v>19.64</v>
      </c>
      <c r="DV21">
        <v>19.36</v>
      </c>
      <c r="DW21">
        <v>19.66</v>
      </c>
      <c r="DX21">
        <v>20.91</v>
      </c>
      <c r="DY21">
        <v>21.47</v>
      </c>
      <c r="DZ21">
        <v>20.77</v>
      </c>
      <c r="EA21">
        <v>21.14</v>
      </c>
      <c r="EB21">
        <v>21.84</v>
      </c>
      <c r="EC21">
        <v>22.56</v>
      </c>
      <c r="ED21">
        <v>22.81</v>
      </c>
      <c r="EE21">
        <v>23.54</v>
      </c>
      <c r="EF21">
        <v>23.92</v>
      </c>
      <c r="EG21">
        <v>23.91</v>
      </c>
      <c r="EH21">
        <v>23.46</v>
      </c>
      <c r="EI21">
        <v>22.69</v>
      </c>
      <c r="EJ21">
        <v>22.39</v>
      </c>
      <c r="EK21">
        <v>22.26</v>
      </c>
      <c r="EL21">
        <v>22.59</v>
      </c>
      <c r="EM21">
        <v>22.38</v>
      </c>
      <c r="EN21">
        <v>23.32</v>
      </c>
      <c r="EO21">
        <v>23.46</v>
      </c>
      <c r="EP21">
        <v>23.22</v>
      </c>
      <c r="EQ21">
        <v>23.56</v>
      </c>
      <c r="ER21">
        <v>23.44</v>
      </c>
      <c r="ES21">
        <v>22.66</v>
      </c>
      <c r="ET21">
        <v>22.31</v>
      </c>
      <c r="EU21" t="str">
        <v>Close</v>
      </c>
    </row>
    <row r="22" spans="1:151" ht="20.6" x14ac:dyDescent="0.55000000000000004">
      <c r="A22" s="12" t="s">
        <v>26</v>
      </c>
      <c r="B22" s="13" t="str">
        <v>Cisco Systems, Inc.</v>
      </c>
      <c r="C22" s="13" t="str">
        <v>Technology</v>
      </c>
      <c r="D22" s="13"/>
      <c r="E22" s="12">
        <v>19</v>
      </c>
      <c r="F22" s="12">
        <v>876</v>
      </c>
      <c r="G22" s="13">
        <f t="shared" si="6"/>
        <v>16644</v>
      </c>
      <c r="H22" s="13">
        <v>56.38</v>
      </c>
      <c r="I22" s="13">
        <f t="shared" si="1"/>
        <v>1071.22</v>
      </c>
      <c r="J22" s="13">
        <v>0.4</v>
      </c>
      <c r="K22" s="13">
        <v>4</v>
      </c>
      <c r="L22" s="14">
        <f t="shared" si="5"/>
        <v>1.6</v>
      </c>
      <c r="M22" s="15">
        <f t="shared" si="2"/>
        <v>30.400000000000002</v>
      </c>
      <c r="N22" s="16">
        <f t="shared" si="3"/>
        <v>1.8264840182648403E-3</v>
      </c>
      <c r="O22" s="13">
        <f t="shared" si="4"/>
        <v>-15572.78</v>
      </c>
      <c r="P22" s="16">
        <v>4.2529999999999998E-2</v>
      </c>
      <c r="Z22" cm="1">
        <f t="array" ref="Z22:EU22">TRANSPOSE(INDEX(_xlfn._xlws.SORT(_xldudf_WISEPRICE(A22,"close",6*30)),,2))</f>
        <v>48.32</v>
      </c>
      <c r="AA22">
        <v>48.14</v>
      </c>
      <c r="AB22">
        <v>48.32</v>
      </c>
      <c r="AC22">
        <v>48.35</v>
      </c>
      <c r="AD22">
        <v>48.1</v>
      </c>
      <c r="AE22">
        <v>47.86</v>
      </c>
      <c r="AF22">
        <v>47.78</v>
      </c>
      <c r="AG22">
        <v>46.98</v>
      </c>
      <c r="AH22">
        <v>46.84</v>
      </c>
      <c r="AI22">
        <v>46.79</v>
      </c>
      <c r="AJ22">
        <v>47.12</v>
      </c>
      <c r="AK22">
        <v>47.11</v>
      </c>
      <c r="AL22">
        <v>47.28</v>
      </c>
      <c r="AM22">
        <v>48</v>
      </c>
      <c r="AN22">
        <v>47.79</v>
      </c>
      <c r="AO22">
        <v>48.06</v>
      </c>
      <c r="AP22">
        <v>48.68</v>
      </c>
      <c r="AQ22">
        <v>48.95</v>
      </c>
      <c r="AR22">
        <v>49.67</v>
      </c>
      <c r="AS22">
        <v>48.34</v>
      </c>
      <c r="AT22">
        <v>48.17</v>
      </c>
      <c r="AU22">
        <v>47.13</v>
      </c>
      <c r="AV22">
        <v>46.94</v>
      </c>
      <c r="AW22">
        <v>47.43</v>
      </c>
      <c r="AX22">
        <v>46.6</v>
      </c>
      <c r="AY22">
        <v>46.42</v>
      </c>
      <c r="AZ22">
        <v>46.28</v>
      </c>
      <c r="BA22">
        <v>46.08</v>
      </c>
      <c r="BB22">
        <v>46.12</v>
      </c>
      <c r="BC22">
        <v>46.5</v>
      </c>
      <c r="BD22">
        <v>46.65</v>
      </c>
      <c r="BE22">
        <v>47.42</v>
      </c>
      <c r="BF22">
        <v>46.02</v>
      </c>
      <c r="BG22">
        <v>46.23</v>
      </c>
      <c r="BH22">
        <v>45.84</v>
      </c>
      <c r="BI22">
        <v>45.85</v>
      </c>
      <c r="BJ22">
        <v>45.77</v>
      </c>
      <c r="BK22">
        <v>45.62</v>
      </c>
      <c r="BL22">
        <v>45.52</v>
      </c>
      <c r="BM22">
        <v>45.68</v>
      </c>
      <c r="BN22">
        <v>45.69</v>
      </c>
      <c r="BO22">
        <v>45.97</v>
      </c>
      <c r="BP22">
        <v>46.72</v>
      </c>
      <c r="BQ22">
        <v>47.29</v>
      </c>
      <c r="BR22">
        <v>47.28</v>
      </c>
      <c r="BS22">
        <v>47.38</v>
      </c>
      <c r="BT22">
        <v>46.86</v>
      </c>
      <c r="BU22">
        <v>47.45</v>
      </c>
      <c r="BV22">
        <v>47.51</v>
      </c>
      <c r="BW22">
        <v>47.52</v>
      </c>
      <c r="BX22">
        <v>47.28</v>
      </c>
      <c r="BY22">
        <v>47.09</v>
      </c>
      <c r="BZ22">
        <v>46.65</v>
      </c>
      <c r="CA22">
        <v>46.06</v>
      </c>
      <c r="CB22">
        <v>45.8</v>
      </c>
      <c r="CC22">
        <v>46.27</v>
      </c>
      <c r="CD22">
        <v>46.76</v>
      </c>
      <c r="CE22">
        <v>47.38</v>
      </c>
      <c r="CF22">
        <v>47.4</v>
      </c>
      <c r="CG22">
        <v>47.42</v>
      </c>
      <c r="CH22">
        <v>48.52</v>
      </c>
      <c r="CI22">
        <v>48.04</v>
      </c>
      <c r="CJ22">
        <v>47.32</v>
      </c>
      <c r="CK22">
        <v>46.82</v>
      </c>
      <c r="CL22">
        <v>46.36</v>
      </c>
      <c r="CM22">
        <v>46.85</v>
      </c>
      <c r="CN22">
        <v>47.24</v>
      </c>
      <c r="CO22">
        <v>47.88</v>
      </c>
      <c r="CP22">
        <v>47.99</v>
      </c>
      <c r="CQ22">
        <v>48.14</v>
      </c>
      <c r="CR22">
        <v>48.45</v>
      </c>
      <c r="CS22">
        <v>47.39</v>
      </c>
      <c r="CT22">
        <v>46.66</v>
      </c>
      <c r="CU22">
        <v>44.74</v>
      </c>
      <c r="CV22">
        <v>45.16</v>
      </c>
      <c r="CW22">
        <v>45.12</v>
      </c>
      <c r="CX22">
        <v>45.83</v>
      </c>
      <c r="CY22">
        <v>45.47</v>
      </c>
      <c r="CZ22">
        <v>44.86</v>
      </c>
      <c r="DA22">
        <v>45.37</v>
      </c>
      <c r="DB22">
        <v>45.44</v>
      </c>
      <c r="DC22">
        <v>48.53</v>
      </c>
      <c r="DD22">
        <v>49.46</v>
      </c>
      <c r="DE22">
        <v>49.98</v>
      </c>
      <c r="DF22">
        <v>50.24</v>
      </c>
      <c r="DG22">
        <v>50.45</v>
      </c>
      <c r="DH22">
        <v>50.22</v>
      </c>
      <c r="DI22">
        <v>50.74</v>
      </c>
      <c r="DJ22">
        <v>50.79</v>
      </c>
      <c r="DK22">
        <v>50.71</v>
      </c>
      <c r="DL22">
        <v>49.85</v>
      </c>
      <c r="DM22">
        <v>50.39</v>
      </c>
      <c r="DN22">
        <v>50.54</v>
      </c>
      <c r="DO22">
        <v>50.06</v>
      </c>
      <c r="DP22">
        <v>49.7</v>
      </c>
      <c r="DQ22">
        <v>49.13</v>
      </c>
      <c r="DR22">
        <v>48.5</v>
      </c>
      <c r="DS22">
        <v>48.7</v>
      </c>
      <c r="DT22">
        <v>48.79</v>
      </c>
      <c r="DU22">
        <v>49.11</v>
      </c>
      <c r="DV22">
        <v>49.61</v>
      </c>
      <c r="DW22">
        <v>49.8</v>
      </c>
      <c r="DX22">
        <v>51.03</v>
      </c>
      <c r="DY22">
        <v>50.61</v>
      </c>
      <c r="DZ22">
        <v>50.57</v>
      </c>
      <c r="EA22">
        <v>51.44</v>
      </c>
      <c r="EB22">
        <v>51.97</v>
      </c>
      <c r="EC22">
        <v>52.19</v>
      </c>
      <c r="ED22">
        <v>52.52</v>
      </c>
      <c r="EE22">
        <v>52.65</v>
      </c>
      <c r="EF22">
        <v>52.85</v>
      </c>
      <c r="EG22">
        <v>53.02</v>
      </c>
      <c r="EH22">
        <v>53.22</v>
      </c>
      <c r="EI22">
        <v>52.74</v>
      </c>
      <c r="EJ22">
        <v>52.62</v>
      </c>
      <c r="EK22">
        <v>52.43</v>
      </c>
      <c r="EL22">
        <v>52.75</v>
      </c>
      <c r="EM22">
        <v>52.51</v>
      </c>
      <c r="EN22">
        <v>52.73</v>
      </c>
      <c r="EO22">
        <v>53.56</v>
      </c>
      <c r="EP22">
        <v>53.54</v>
      </c>
      <c r="EQ22">
        <v>54.25</v>
      </c>
      <c r="ER22">
        <v>54.27</v>
      </c>
      <c r="ES22">
        <v>54.08</v>
      </c>
      <c r="ET22">
        <v>56.39</v>
      </c>
      <c r="EU22" t="str">
        <v>Close</v>
      </c>
    </row>
    <row r="23" spans="1:151" ht="20.6" x14ac:dyDescent="0.55000000000000004">
      <c r="A23" s="12" t="s">
        <v>27</v>
      </c>
      <c r="B23" s="13" t="str">
        <v>The Coca-Cola Company</v>
      </c>
      <c r="C23" s="13" t="str">
        <v>Consumer Defensive</v>
      </c>
      <c r="D23" s="13"/>
      <c r="E23" s="12">
        <v>20</v>
      </c>
      <c r="F23" s="12">
        <v>1183</v>
      </c>
      <c r="G23" s="13">
        <f t="shared" si="6"/>
        <v>23660</v>
      </c>
      <c r="H23" s="13">
        <v>70.569999999999993</v>
      </c>
      <c r="I23" s="13">
        <f t="shared" si="1"/>
        <v>1411.3999999999999</v>
      </c>
      <c r="J23" s="13">
        <v>0.48499999999999999</v>
      </c>
      <c r="K23" s="13">
        <v>4</v>
      </c>
      <c r="L23" s="14">
        <f t="shared" si="5"/>
        <v>1.94</v>
      </c>
      <c r="M23" s="15">
        <f t="shared" si="2"/>
        <v>38.799999999999997</v>
      </c>
      <c r="N23" s="16">
        <f t="shared" si="3"/>
        <v>1.639898562975486E-3</v>
      </c>
      <c r="O23" s="13">
        <f t="shared" si="4"/>
        <v>-22248.6</v>
      </c>
      <c r="P23" s="16">
        <v>3.2700000000000003E-3</v>
      </c>
      <c r="Z23" cm="1">
        <f t="array" ref="Z23:EU23">TRANSPOSE(INDEX(_xlfn._xlws.SORT(_xldudf_WISEPRICE(A23,"close",6*30)),,2))</f>
        <v>60.17</v>
      </c>
      <c r="AA23">
        <v>60.55</v>
      </c>
      <c r="AB23">
        <v>60.64</v>
      </c>
      <c r="AC23">
        <v>61.55</v>
      </c>
      <c r="AD23">
        <v>61.74</v>
      </c>
      <c r="AE23">
        <v>61.74</v>
      </c>
      <c r="AF23">
        <v>62.04</v>
      </c>
      <c r="AG23">
        <v>61.77</v>
      </c>
      <c r="AH23">
        <v>61.93</v>
      </c>
      <c r="AI23">
        <v>61.99</v>
      </c>
      <c r="AJ23">
        <v>62.17</v>
      </c>
      <c r="AK23">
        <v>62.35</v>
      </c>
      <c r="AL23">
        <v>62.62</v>
      </c>
      <c r="AM23">
        <v>62.85</v>
      </c>
      <c r="AN23">
        <v>62.88</v>
      </c>
      <c r="AO23">
        <v>63.26</v>
      </c>
      <c r="AP23">
        <v>63.58</v>
      </c>
      <c r="AQ23">
        <v>63.1</v>
      </c>
      <c r="AR23">
        <v>63.13</v>
      </c>
      <c r="AS23">
        <v>63.32</v>
      </c>
      <c r="AT23">
        <v>63.03</v>
      </c>
      <c r="AU23">
        <v>62.57</v>
      </c>
      <c r="AV23">
        <v>62.91</v>
      </c>
      <c r="AW23">
        <v>63</v>
      </c>
      <c r="AX23">
        <v>62.09</v>
      </c>
      <c r="AY23">
        <v>62</v>
      </c>
      <c r="AZ23">
        <v>61.82</v>
      </c>
      <c r="BA23">
        <v>61.7</v>
      </c>
      <c r="BB23">
        <v>61.97</v>
      </c>
      <c r="BC23">
        <v>62.93</v>
      </c>
      <c r="BD23">
        <v>62.93</v>
      </c>
      <c r="BE23">
        <v>63.94</v>
      </c>
      <c r="BF23">
        <v>63.92</v>
      </c>
      <c r="BG23">
        <v>64.150000000000006</v>
      </c>
      <c r="BH23">
        <v>63.91</v>
      </c>
      <c r="BI23">
        <v>63.59</v>
      </c>
      <c r="BJ23">
        <v>63.55</v>
      </c>
      <c r="BK23">
        <v>62.88</v>
      </c>
      <c r="BL23">
        <v>62.99</v>
      </c>
      <c r="BM23">
        <v>62.55</v>
      </c>
      <c r="BN23">
        <v>62.62</v>
      </c>
      <c r="BO23">
        <v>62.63</v>
      </c>
      <c r="BP23">
        <v>62.18</v>
      </c>
      <c r="BQ23">
        <v>62.77</v>
      </c>
      <c r="BR23">
        <v>63.97</v>
      </c>
      <c r="BS23">
        <v>63.84</v>
      </c>
      <c r="BT23">
        <v>64.05</v>
      </c>
      <c r="BU23">
        <v>63.91</v>
      </c>
      <c r="BV23">
        <v>63.65</v>
      </c>
      <c r="BW23">
        <v>63.28</v>
      </c>
      <c r="BX23">
        <v>63.15</v>
      </c>
      <c r="BY23">
        <v>63.33</v>
      </c>
      <c r="BZ23">
        <v>63.76</v>
      </c>
      <c r="CA23">
        <v>62.96</v>
      </c>
      <c r="CB23">
        <v>62.69</v>
      </c>
      <c r="CC23">
        <v>62.83</v>
      </c>
      <c r="CD23">
        <v>63.1</v>
      </c>
      <c r="CE23">
        <v>63.7</v>
      </c>
      <c r="CF23">
        <v>63.41</v>
      </c>
      <c r="CG23">
        <v>64.27</v>
      </c>
      <c r="CH23">
        <v>65.209999999999994</v>
      </c>
      <c r="CI23">
        <v>65.19</v>
      </c>
      <c r="CJ23">
        <v>65.290000000000006</v>
      </c>
      <c r="CK23">
        <v>64.77</v>
      </c>
      <c r="CL23">
        <v>64.959999999999994</v>
      </c>
      <c r="CM23">
        <v>65.81</v>
      </c>
      <c r="CN23">
        <v>66.069999999999993</v>
      </c>
      <c r="CO23">
        <v>67.05</v>
      </c>
      <c r="CP23">
        <v>66.83</v>
      </c>
      <c r="CQ23">
        <v>67.680000000000007</v>
      </c>
      <c r="CR23">
        <v>66.739999999999995</v>
      </c>
      <c r="CS23">
        <v>67.959999999999994</v>
      </c>
      <c r="CT23">
        <v>69.33</v>
      </c>
      <c r="CU23">
        <v>68.099999999999994</v>
      </c>
      <c r="CV23">
        <v>68.05</v>
      </c>
      <c r="CW23">
        <v>68.459999999999994</v>
      </c>
      <c r="CX23">
        <v>68.73</v>
      </c>
      <c r="CY23">
        <v>68.680000000000007</v>
      </c>
      <c r="CZ23">
        <v>68.17</v>
      </c>
      <c r="DA23">
        <v>68.459999999999994</v>
      </c>
      <c r="DB23">
        <v>68.58</v>
      </c>
      <c r="DC23">
        <v>68.650000000000006</v>
      </c>
      <c r="DD23">
        <v>69.180000000000007</v>
      </c>
      <c r="DE23">
        <v>68.98</v>
      </c>
      <c r="DF23">
        <v>69.38</v>
      </c>
      <c r="DG23">
        <v>69.569999999999993</v>
      </c>
      <c r="DH23">
        <v>69.33</v>
      </c>
      <c r="DI23">
        <v>69.790000000000006</v>
      </c>
      <c r="DJ23">
        <v>70.84</v>
      </c>
      <c r="DK23">
        <v>71.5</v>
      </c>
      <c r="DL23">
        <v>71.75</v>
      </c>
      <c r="DM23">
        <v>72.05</v>
      </c>
      <c r="DN23">
        <v>72.47</v>
      </c>
      <c r="DO23">
        <v>73.010000000000005</v>
      </c>
      <c r="DP23">
        <v>72.56</v>
      </c>
      <c r="DQ23">
        <v>71.17</v>
      </c>
      <c r="DR23">
        <v>71.14</v>
      </c>
      <c r="DS23">
        <v>71.849999999999994</v>
      </c>
      <c r="DT23">
        <v>71.55</v>
      </c>
      <c r="DU23">
        <v>71.08</v>
      </c>
      <c r="DV23">
        <v>71.23</v>
      </c>
      <c r="DW23">
        <v>71.41</v>
      </c>
      <c r="DX23">
        <v>72.099999999999994</v>
      </c>
      <c r="DY23">
        <v>71.8</v>
      </c>
      <c r="DZ23">
        <v>71.75</v>
      </c>
      <c r="EA23">
        <v>70.62</v>
      </c>
      <c r="EB23">
        <v>71.64</v>
      </c>
      <c r="EC23">
        <v>71.73</v>
      </c>
      <c r="ED23">
        <v>71.33</v>
      </c>
      <c r="EE23">
        <v>71.45</v>
      </c>
      <c r="EF23">
        <v>71.400000000000006</v>
      </c>
      <c r="EG23">
        <v>71.790000000000006</v>
      </c>
      <c r="EH23">
        <v>71.86</v>
      </c>
      <c r="EI23">
        <v>71.709999999999994</v>
      </c>
      <c r="EJ23">
        <v>71.010000000000005</v>
      </c>
      <c r="EK23">
        <v>70.52</v>
      </c>
      <c r="EL23">
        <v>70.17</v>
      </c>
      <c r="EM23">
        <v>69.010000000000005</v>
      </c>
      <c r="EN23">
        <v>69.180000000000007</v>
      </c>
      <c r="EO23">
        <v>69.569999999999993</v>
      </c>
      <c r="EP23">
        <v>69.25</v>
      </c>
      <c r="EQ23">
        <v>69.569999999999993</v>
      </c>
      <c r="ER23">
        <v>70.34</v>
      </c>
      <c r="ES23">
        <v>70.34</v>
      </c>
      <c r="ET23">
        <v>70.540000000000006</v>
      </c>
      <c r="EU23" t="str">
        <v>Close</v>
      </c>
    </row>
    <row r="24" spans="1:151" ht="20.6" x14ac:dyDescent="0.55000000000000004">
      <c r="A24" s="12" t="s">
        <v>28</v>
      </c>
      <c r="B24" s="13" t="str">
        <v>The Procter &amp; Gamble Company</v>
      </c>
      <c r="C24" s="13" t="str">
        <v>Consumer Defensive</v>
      </c>
      <c r="D24" s="13"/>
      <c r="E24" s="12">
        <v>14</v>
      </c>
      <c r="F24" s="12">
        <v>2036</v>
      </c>
      <c r="G24" s="13">
        <f t="shared" si="6"/>
        <v>28504</v>
      </c>
      <c r="H24" s="13">
        <v>172.38</v>
      </c>
      <c r="I24" s="13">
        <f t="shared" si="1"/>
        <v>2413.3199999999997</v>
      </c>
      <c r="J24" s="13">
        <v>1.0065</v>
      </c>
      <c r="K24" s="13">
        <v>4</v>
      </c>
      <c r="L24" s="14">
        <f t="shared" si="5"/>
        <v>4.0259999999999998</v>
      </c>
      <c r="M24" s="15">
        <f t="shared" si="2"/>
        <v>56.363999999999997</v>
      </c>
      <c r="N24" s="16">
        <f t="shared" si="3"/>
        <v>1.9774066797642437E-3</v>
      </c>
      <c r="O24" s="13">
        <f t="shared" si="4"/>
        <v>-26090.68</v>
      </c>
      <c r="P24" s="16">
        <v>-6.8560000000000001E-3</v>
      </c>
      <c r="Z24" cm="1">
        <f t="array" ref="Z24:EU24">TRANSPOSE(INDEX(_xlfn._xlws.SORT(_xldudf_WISEPRICE(A24,"close",6*30)),,2))</f>
        <v>158.13999999999999</v>
      </c>
      <c r="AA24">
        <v>160.54</v>
      </c>
      <c r="AB24">
        <v>161.5</v>
      </c>
      <c r="AC24">
        <v>162.6</v>
      </c>
      <c r="AD24">
        <v>162.55000000000001</v>
      </c>
      <c r="AE24">
        <v>161.29</v>
      </c>
      <c r="AF24">
        <v>161.66</v>
      </c>
      <c r="AG24">
        <v>163.19999999999999</v>
      </c>
      <c r="AH24">
        <v>163.4</v>
      </c>
      <c r="AI24">
        <v>163.84</v>
      </c>
      <c r="AJ24">
        <v>164.46</v>
      </c>
      <c r="AK24">
        <v>164.44</v>
      </c>
      <c r="AL24">
        <v>165.76</v>
      </c>
      <c r="AM24">
        <v>165.07</v>
      </c>
      <c r="AN24">
        <v>166.04</v>
      </c>
      <c r="AO24">
        <v>166.85</v>
      </c>
      <c r="AP24">
        <v>165.87</v>
      </c>
      <c r="AQ24">
        <v>165.76</v>
      </c>
      <c r="AR24">
        <v>166.51</v>
      </c>
      <c r="AS24">
        <v>167.86</v>
      </c>
      <c r="AT24">
        <v>167.64</v>
      </c>
      <c r="AU24">
        <v>167.31</v>
      </c>
      <c r="AV24">
        <v>168.35</v>
      </c>
      <c r="AW24">
        <v>167.81</v>
      </c>
      <c r="AX24">
        <v>165.49</v>
      </c>
      <c r="AY24">
        <v>165.33</v>
      </c>
      <c r="AZ24">
        <v>163.11000000000001</v>
      </c>
      <c r="BA24">
        <v>161.65</v>
      </c>
      <c r="BB24">
        <v>162.58000000000001</v>
      </c>
      <c r="BC24">
        <v>164.54</v>
      </c>
      <c r="BD24">
        <v>164.65</v>
      </c>
      <c r="BE24">
        <v>167.01</v>
      </c>
      <c r="BF24">
        <v>166.05</v>
      </c>
      <c r="BG24">
        <v>168.47</v>
      </c>
      <c r="BH24">
        <v>167.06</v>
      </c>
      <c r="BI24">
        <v>167.35</v>
      </c>
      <c r="BJ24">
        <v>167.48</v>
      </c>
      <c r="BK24">
        <v>165.18</v>
      </c>
      <c r="BL24">
        <v>166.41</v>
      </c>
      <c r="BM24">
        <v>166.79</v>
      </c>
      <c r="BN24">
        <v>167.5</v>
      </c>
      <c r="BO24">
        <v>168.56</v>
      </c>
      <c r="BP24">
        <v>167.67</v>
      </c>
      <c r="BQ24">
        <v>168.26</v>
      </c>
      <c r="BR24">
        <v>168.45</v>
      </c>
      <c r="BS24">
        <v>166.85</v>
      </c>
      <c r="BT24">
        <v>167.45</v>
      </c>
      <c r="BU24">
        <v>166.62</v>
      </c>
      <c r="BV24">
        <v>164.92</v>
      </c>
      <c r="BW24">
        <v>162.72</v>
      </c>
      <c r="BX24">
        <v>163.9</v>
      </c>
      <c r="BY24">
        <v>163.83000000000001</v>
      </c>
      <c r="BZ24">
        <v>165.21</v>
      </c>
      <c r="CA24">
        <v>166.52</v>
      </c>
      <c r="CB24">
        <v>165.66</v>
      </c>
      <c r="CC24">
        <v>166.8</v>
      </c>
      <c r="CD24">
        <v>165.54</v>
      </c>
      <c r="CE24">
        <v>166.61</v>
      </c>
      <c r="CF24">
        <v>164.58</v>
      </c>
      <c r="CG24">
        <v>166.95</v>
      </c>
      <c r="CH24">
        <v>169.44</v>
      </c>
      <c r="CI24">
        <v>168.44</v>
      </c>
      <c r="CJ24">
        <v>167.96</v>
      </c>
      <c r="CK24">
        <v>168.25</v>
      </c>
      <c r="CL24">
        <v>166.62</v>
      </c>
      <c r="CM24">
        <v>168</v>
      </c>
      <c r="CN24">
        <v>166.9</v>
      </c>
      <c r="CO24">
        <v>169.11</v>
      </c>
      <c r="CP24">
        <v>169.93</v>
      </c>
      <c r="CQ24">
        <v>161.69999999999999</v>
      </c>
      <c r="CR24">
        <v>160.76</v>
      </c>
      <c r="CS24">
        <v>165.69</v>
      </c>
      <c r="CT24">
        <v>170.08</v>
      </c>
      <c r="CU24">
        <v>168.06</v>
      </c>
      <c r="CV24">
        <v>168.09</v>
      </c>
      <c r="CW24">
        <v>170.02</v>
      </c>
      <c r="CX24">
        <v>170.87</v>
      </c>
      <c r="CY24">
        <v>170.54</v>
      </c>
      <c r="CZ24">
        <v>166.81</v>
      </c>
      <c r="DA24">
        <v>167.29</v>
      </c>
      <c r="DB24">
        <v>168.8</v>
      </c>
      <c r="DC24">
        <v>167.92</v>
      </c>
      <c r="DD24">
        <v>167.89</v>
      </c>
      <c r="DE24">
        <v>168.42</v>
      </c>
      <c r="DF24">
        <v>170.41</v>
      </c>
      <c r="DG24">
        <v>170.16</v>
      </c>
      <c r="DH24">
        <v>170.15</v>
      </c>
      <c r="DI24">
        <v>169.17</v>
      </c>
      <c r="DJ24">
        <v>170.35</v>
      </c>
      <c r="DK24">
        <v>169.25</v>
      </c>
      <c r="DL24">
        <v>169.06</v>
      </c>
      <c r="DM24">
        <v>170.03</v>
      </c>
      <c r="DN24">
        <v>171.54</v>
      </c>
      <c r="DO24">
        <v>174.52</v>
      </c>
      <c r="DP24">
        <v>175.9</v>
      </c>
      <c r="DQ24">
        <v>175.47</v>
      </c>
      <c r="DR24">
        <v>175.59</v>
      </c>
      <c r="DS24">
        <v>176.06</v>
      </c>
      <c r="DT24">
        <v>177.79</v>
      </c>
      <c r="DU24">
        <v>173.92</v>
      </c>
      <c r="DV24">
        <v>173.47</v>
      </c>
      <c r="DW24">
        <v>174.08</v>
      </c>
      <c r="DX24">
        <v>177.24</v>
      </c>
      <c r="DY24">
        <v>175.88</v>
      </c>
      <c r="DZ24">
        <v>173.92</v>
      </c>
      <c r="EA24">
        <v>171.54</v>
      </c>
      <c r="EB24">
        <v>174.22</v>
      </c>
      <c r="EC24">
        <v>173.77</v>
      </c>
      <c r="ED24">
        <v>173.24</v>
      </c>
      <c r="EE24">
        <v>172.26</v>
      </c>
      <c r="EF24">
        <v>173.21</v>
      </c>
      <c r="EG24">
        <v>173.55</v>
      </c>
      <c r="EH24">
        <v>173.2</v>
      </c>
      <c r="EI24">
        <v>173.04</v>
      </c>
      <c r="EJ24">
        <v>171.92</v>
      </c>
      <c r="EK24">
        <v>170.12</v>
      </c>
      <c r="EL24">
        <v>168.88</v>
      </c>
      <c r="EM24">
        <v>167.12</v>
      </c>
      <c r="EN24">
        <v>168.16</v>
      </c>
      <c r="EO24">
        <v>169.27</v>
      </c>
      <c r="EP24">
        <v>168.95</v>
      </c>
      <c r="EQ24">
        <v>171.09</v>
      </c>
      <c r="ER24">
        <v>172.51</v>
      </c>
      <c r="ES24">
        <v>173.57</v>
      </c>
      <c r="ET24">
        <v>172.38</v>
      </c>
      <c r="EU24" t="str">
        <v>Close</v>
      </c>
    </row>
    <row r="25" spans="1:151" ht="20.6" x14ac:dyDescent="0.55000000000000004">
      <c r="A25" s="12" t="s">
        <v>29</v>
      </c>
      <c r="B25" s="13" t="str">
        <v>PepsiCo, Inc.</v>
      </c>
      <c r="C25" s="13" t="str">
        <v>Consumer Defensive</v>
      </c>
      <c r="D25" s="13"/>
      <c r="E25" s="12">
        <v>16</v>
      </c>
      <c r="F25" s="12">
        <v>2377</v>
      </c>
      <c r="G25" s="13">
        <f t="shared" si="6"/>
        <v>38032</v>
      </c>
      <c r="H25" s="13">
        <v>174.48</v>
      </c>
      <c r="I25" s="13">
        <f t="shared" si="1"/>
        <v>2791.68</v>
      </c>
      <c r="J25" s="13">
        <v>1.355</v>
      </c>
      <c r="K25" s="13">
        <v>4</v>
      </c>
      <c r="L25" s="14">
        <f t="shared" si="5"/>
        <v>5.42</v>
      </c>
      <c r="M25" s="15">
        <f t="shared" si="2"/>
        <v>86.72</v>
      </c>
      <c r="N25" s="16">
        <f t="shared" si="3"/>
        <v>2.2801851072780815E-3</v>
      </c>
      <c r="O25" s="13">
        <f t="shared" si="4"/>
        <v>-35240.32</v>
      </c>
      <c r="P25" s="16">
        <v>-8.0730000000000003E-3</v>
      </c>
      <c r="Z25" cm="1">
        <f t="array" ref="Z25:EU25">TRANSPOSE(INDEX(_xlfn._xlws.SORT(_xldudf_WISEPRICE(A25,"close",6*30)),,2))</f>
        <v>174.13</v>
      </c>
      <c r="AA25">
        <v>176.46</v>
      </c>
      <c r="AB25">
        <v>171.22</v>
      </c>
      <c r="AC25">
        <v>177.41</v>
      </c>
      <c r="AD25">
        <v>176.68</v>
      </c>
      <c r="AE25">
        <v>175.58</v>
      </c>
      <c r="AF25">
        <v>176.14</v>
      </c>
      <c r="AG25">
        <v>175.91</v>
      </c>
      <c r="AH25">
        <v>175.15</v>
      </c>
      <c r="AI25">
        <v>175.45</v>
      </c>
      <c r="AJ25">
        <v>176.15</v>
      </c>
      <c r="AK25">
        <v>175.82</v>
      </c>
      <c r="AL25">
        <v>178.02</v>
      </c>
      <c r="AM25">
        <v>177.41</v>
      </c>
      <c r="AN25">
        <v>178.06</v>
      </c>
      <c r="AO25">
        <v>179.79</v>
      </c>
      <c r="AP25">
        <v>180.9</v>
      </c>
      <c r="AQ25">
        <v>179.87</v>
      </c>
      <c r="AR25">
        <v>179.46</v>
      </c>
      <c r="AS25">
        <v>183.11</v>
      </c>
      <c r="AT25">
        <v>182.19</v>
      </c>
      <c r="AU25">
        <v>180.31</v>
      </c>
      <c r="AV25">
        <v>181.08</v>
      </c>
      <c r="AW25">
        <v>182.09</v>
      </c>
      <c r="AX25">
        <v>179.27</v>
      </c>
      <c r="AY25">
        <v>177.99</v>
      </c>
      <c r="AZ25">
        <v>173.38</v>
      </c>
      <c r="BA25">
        <v>171.15</v>
      </c>
      <c r="BB25">
        <v>170.48</v>
      </c>
      <c r="BC25">
        <v>172.9</v>
      </c>
      <c r="BD25">
        <v>171.23</v>
      </c>
      <c r="BE25">
        <v>173.89</v>
      </c>
      <c r="BF25">
        <v>173.49</v>
      </c>
      <c r="BG25">
        <v>173.2</v>
      </c>
      <c r="BH25">
        <v>171.04</v>
      </c>
      <c r="BI25">
        <v>165.9</v>
      </c>
      <c r="BJ25">
        <v>165.07</v>
      </c>
      <c r="BK25">
        <v>163.83000000000001</v>
      </c>
      <c r="BL25">
        <v>163.33000000000001</v>
      </c>
      <c r="BM25">
        <v>163.81</v>
      </c>
      <c r="BN25">
        <v>166.14</v>
      </c>
      <c r="BO25">
        <v>166.48</v>
      </c>
      <c r="BP25">
        <v>166.68</v>
      </c>
      <c r="BQ25">
        <v>167.28</v>
      </c>
      <c r="BR25">
        <v>168.08</v>
      </c>
      <c r="BS25">
        <v>167.35</v>
      </c>
      <c r="BT25">
        <v>166.74</v>
      </c>
      <c r="BU25">
        <v>166.26</v>
      </c>
      <c r="BV25">
        <v>164.93</v>
      </c>
      <c r="BW25">
        <v>162.88999999999999</v>
      </c>
      <c r="BX25">
        <v>163.58000000000001</v>
      </c>
      <c r="BY25">
        <v>162.6</v>
      </c>
      <c r="BZ25">
        <v>164.39</v>
      </c>
      <c r="CA25">
        <v>162.12</v>
      </c>
      <c r="CB25">
        <v>161.9</v>
      </c>
      <c r="CC25">
        <v>163.59</v>
      </c>
      <c r="CD25">
        <v>163.95</v>
      </c>
      <c r="CE25">
        <v>166.38</v>
      </c>
      <c r="CF25">
        <v>163.86</v>
      </c>
      <c r="CG25">
        <v>164.76</v>
      </c>
      <c r="CH25">
        <v>169.89</v>
      </c>
      <c r="CI25">
        <v>170.37</v>
      </c>
      <c r="CJ25">
        <v>169.36</v>
      </c>
      <c r="CK25">
        <v>167.66</v>
      </c>
      <c r="CL25">
        <v>166.28</v>
      </c>
      <c r="CM25">
        <v>168.17</v>
      </c>
      <c r="CN25">
        <v>171.02</v>
      </c>
      <c r="CO25">
        <v>172.75</v>
      </c>
      <c r="CP25">
        <v>173.21</v>
      </c>
      <c r="CQ25">
        <v>173.18</v>
      </c>
      <c r="CR25">
        <v>172.67</v>
      </c>
      <c r="CS25">
        <v>174.96</v>
      </c>
      <c r="CT25">
        <v>178.04</v>
      </c>
      <c r="CU25">
        <v>174.04</v>
      </c>
      <c r="CV25">
        <v>172.49</v>
      </c>
      <c r="CW25">
        <v>171.79</v>
      </c>
      <c r="CX25">
        <v>172.37</v>
      </c>
      <c r="CY25">
        <v>172.39</v>
      </c>
      <c r="CZ25">
        <v>171.42</v>
      </c>
      <c r="DA25">
        <v>172.37</v>
      </c>
      <c r="DB25">
        <v>173.71</v>
      </c>
      <c r="DC25">
        <v>172.52</v>
      </c>
      <c r="DD25">
        <v>172.62</v>
      </c>
      <c r="DE25">
        <v>173.82</v>
      </c>
      <c r="DF25">
        <v>175.85</v>
      </c>
      <c r="DG25">
        <v>175.21</v>
      </c>
      <c r="DH25">
        <v>175.74</v>
      </c>
      <c r="DI25">
        <v>175.87</v>
      </c>
      <c r="DJ25">
        <v>175.97</v>
      </c>
      <c r="DK25">
        <v>175.3</v>
      </c>
      <c r="DL25">
        <v>173.92</v>
      </c>
      <c r="DM25">
        <v>172.09</v>
      </c>
      <c r="DN25">
        <v>172.88</v>
      </c>
      <c r="DO25">
        <v>177.54</v>
      </c>
      <c r="DP25">
        <v>178.52</v>
      </c>
      <c r="DQ25">
        <v>179.3</v>
      </c>
      <c r="DR25">
        <v>177.34</v>
      </c>
      <c r="DS25">
        <v>178.19</v>
      </c>
      <c r="DT25">
        <v>177.81</v>
      </c>
      <c r="DU25">
        <v>175.78</v>
      </c>
      <c r="DV25">
        <v>177.25</v>
      </c>
      <c r="DW25">
        <v>177.36</v>
      </c>
      <c r="DX25">
        <v>177.21</v>
      </c>
      <c r="DY25">
        <v>176.87</v>
      </c>
      <c r="DZ25">
        <v>175.21</v>
      </c>
      <c r="EA25">
        <v>174.66</v>
      </c>
      <c r="EB25">
        <v>171.18</v>
      </c>
      <c r="EC25">
        <v>172.11</v>
      </c>
      <c r="ED25">
        <v>169.92</v>
      </c>
      <c r="EE25">
        <v>169.4</v>
      </c>
      <c r="EF25">
        <v>169.69</v>
      </c>
      <c r="EG25">
        <v>170</v>
      </c>
      <c r="EH25">
        <v>170.05</v>
      </c>
      <c r="EI25">
        <v>171.38</v>
      </c>
      <c r="EJ25">
        <v>169.55</v>
      </c>
      <c r="EK25">
        <v>168.53</v>
      </c>
      <c r="EL25">
        <v>167.97</v>
      </c>
      <c r="EM25">
        <v>167.21</v>
      </c>
      <c r="EN25">
        <v>170.42</v>
      </c>
      <c r="EO25">
        <v>172.54</v>
      </c>
      <c r="EP25">
        <v>172.99</v>
      </c>
      <c r="EQ25">
        <v>174.81</v>
      </c>
      <c r="ER25">
        <v>176.1</v>
      </c>
      <c r="ES25">
        <v>175.9</v>
      </c>
      <c r="ET25">
        <v>174.47</v>
      </c>
      <c r="EU25" t="str">
        <v>Close</v>
      </c>
    </row>
    <row r="26" spans="1:151" ht="20.6" x14ac:dyDescent="0.55000000000000004">
      <c r="A26" s="12" t="s">
        <v>30</v>
      </c>
      <c r="B26" s="13" t="str">
        <v>Colgate-Palmolive Company</v>
      </c>
      <c r="C26" s="13" t="str">
        <v>Consumer Defensive</v>
      </c>
      <c r="D26" s="13"/>
      <c r="E26" s="12">
        <v>9</v>
      </c>
      <c r="F26" s="12">
        <v>766</v>
      </c>
      <c r="G26" s="13">
        <f t="shared" si="6"/>
        <v>6894</v>
      </c>
      <c r="H26" s="13">
        <v>101.2</v>
      </c>
      <c r="I26" s="13">
        <f t="shared" si="1"/>
        <v>910.80000000000007</v>
      </c>
      <c r="J26" s="13">
        <v>0.5</v>
      </c>
      <c r="K26" s="13">
        <v>4</v>
      </c>
      <c r="L26" s="14">
        <f t="shared" si="5"/>
        <v>2</v>
      </c>
      <c r="M26" s="15">
        <f t="shared" si="2"/>
        <v>18</v>
      </c>
      <c r="N26" s="16">
        <f t="shared" si="3"/>
        <v>2.6109660574412533E-3</v>
      </c>
      <c r="O26" s="13">
        <f t="shared" si="4"/>
        <v>-5983.2</v>
      </c>
      <c r="P26" s="16">
        <v>-3.447E-3</v>
      </c>
      <c r="Z26" cm="1">
        <f t="array" ref="Z26:EU26">TRANSPOSE(INDEX(_xlfn._xlws.SORT(_xldudf_WISEPRICE(A26,"close",6*30)),,2))</f>
        <v>87.13</v>
      </c>
      <c r="AA26">
        <v>88.33</v>
      </c>
      <c r="AB26">
        <v>88.58</v>
      </c>
      <c r="AC26">
        <v>88.87</v>
      </c>
      <c r="AD26">
        <v>89.29</v>
      </c>
      <c r="AE26">
        <v>91.01</v>
      </c>
      <c r="AF26">
        <v>90.49</v>
      </c>
      <c r="AG26">
        <v>91.92</v>
      </c>
      <c r="AH26">
        <v>91.9</v>
      </c>
      <c r="AI26">
        <v>92.91</v>
      </c>
      <c r="AJ26">
        <v>92.88</v>
      </c>
      <c r="AK26">
        <v>93.18</v>
      </c>
      <c r="AL26">
        <v>94.08</v>
      </c>
      <c r="AM26">
        <v>93.47</v>
      </c>
      <c r="AN26">
        <v>94.08</v>
      </c>
      <c r="AO26">
        <v>95.1</v>
      </c>
      <c r="AP26">
        <v>94.46</v>
      </c>
      <c r="AQ26">
        <v>94.57</v>
      </c>
      <c r="AR26">
        <v>94.53</v>
      </c>
      <c r="AS26">
        <v>94.53</v>
      </c>
      <c r="AT26">
        <v>94.13</v>
      </c>
      <c r="AU26">
        <v>94.39</v>
      </c>
      <c r="AV26">
        <v>95.17</v>
      </c>
      <c r="AW26">
        <v>94.76</v>
      </c>
      <c r="AX26">
        <v>93.73</v>
      </c>
      <c r="AY26">
        <v>93.3</v>
      </c>
      <c r="AZ26">
        <v>91.94</v>
      </c>
      <c r="BA26">
        <v>91.29</v>
      </c>
      <c r="BB26">
        <v>90.93</v>
      </c>
      <c r="BC26">
        <v>92.96</v>
      </c>
      <c r="BD26">
        <v>92.47</v>
      </c>
      <c r="BE26">
        <v>93.81</v>
      </c>
      <c r="BF26">
        <v>93.66</v>
      </c>
      <c r="BG26">
        <v>93.98</v>
      </c>
      <c r="BH26">
        <v>93.89</v>
      </c>
      <c r="BI26">
        <v>93.9</v>
      </c>
      <c r="BJ26">
        <v>93.96</v>
      </c>
      <c r="BK26">
        <v>93.23</v>
      </c>
      <c r="BL26">
        <v>94.76</v>
      </c>
      <c r="BM26">
        <v>94.62</v>
      </c>
      <c r="BN26">
        <v>95.95</v>
      </c>
      <c r="BO26">
        <v>97.01</v>
      </c>
      <c r="BP26">
        <v>96.95</v>
      </c>
      <c r="BQ26">
        <v>97.27</v>
      </c>
      <c r="BR26">
        <v>98.99</v>
      </c>
      <c r="BS26">
        <v>98.7</v>
      </c>
      <c r="BT26">
        <v>98.23</v>
      </c>
      <c r="BU26">
        <v>98.17</v>
      </c>
      <c r="BV26">
        <v>97.04</v>
      </c>
      <c r="BW26">
        <v>95.54</v>
      </c>
      <c r="BX26">
        <v>96.12</v>
      </c>
      <c r="BY26">
        <v>95.89</v>
      </c>
      <c r="BZ26">
        <v>97.05</v>
      </c>
      <c r="CA26">
        <v>97.58</v>
      </c>
      <c r="CB26">
        <v>97.04</v>
      </c>
      <c r="CC26">
        <v>97.39</v>
      </c>
      <c r="CD26">
        <v>97.76</v>
      </c>
      <c r="CE26">
        <v>98.07</v>
      </c>
      <c r="CF26">
        <v>97.25</v>
      </c>
      <c r="CG26">
        <v>97.4</v>
      </c>
      <c r="CH26">
        <v>99.39</v>
      </c>
      <c r="CI26">
        <v>98.51</v>
      </c>
      <c r="CJ26">
        <v>98.08</v>
      </c>
      <c r="CK26">
        <v>97.95</v>
      </c>
      <c r="CL26">
        <v>96.55</v>
      </c>
      <c r="CM26">
        <v>96.6</v>
      </c>
      <c r="CN26">
        <v>96.49</v>
      </c>
      <c r="CO26">
        <v>99.39</v>
      </c>
      <c r="CP26">
        <v>100.88</v>
      </c>
      <c r="CQ26">
        <v>100.49</v>
      </c>
      <c r="CR26">
        <v>99.19</v>
      </c>
      <c r="CS26">
        <v>100.93</v>
      </c>
      <c r="CT26">
        <v>102.81</v>
      </c>
      <c r="CU26">
        <v>100.97</v>
      </c>
      <c r="CV26">
        <v>102.66</v>
      </c>
      <c r="CW26">
        <v>102.43</v>
      </c>
      <c r="CX26">
        <v>102.71</v>
      </c>
      <c r="CY26">
        <v>102.07</v>
      </c>
      <c r="CZ26">
        <v>101.28</v>
      </c>
      <c r="DA26">
        <v>100.59</v>
      </c>
      <c r="DB26">
        <v>102.18</v>
      </c>
      <c r="DC26">
        <v>101.44</v>
      </c>
      <c r="DD26">
        <v>101.99</v>
      </c>
      <c r="DE26">
        <v>101.85</v>
      </c>
      <c r="DF26">
        <v>103.06</v>
      </c>
      <c r="DG26">
        <v>103.47</v>
      </c>
      <c r="DH26">
        <v>103.95</v>
      </c>
      <c r="DI26">
        <v>104.21</v>
      </c>
      <c r="DJ26">
        <v>105.09</v>
      </c>
      <c r="DK26">
        <v>105.92</v>
      </c>
      <c r="DL26">
        <v>105.79</v>
      </c>
      <c r="DM26">
        <v>105.81</v>
      </c>
      <c r="DN26">
        <v>106.5</v>
      </c>
      <c r="DO26">
        <v>107.78</v>
      </c>
      <c r="DP26">
        <v>108.77</v>
      </c>
      <c r="DQ26">
        <v>108.53</v>
      </c>
      <c r="DR26">
        <v>107.86</v>
      </c>
      <c r="DS26">
        <v>107.11</v>
      </c>
      <c r="DT26">
        <v>106.84</v>
      </c>
      <c r="DU26">
        <v>106.13</v>
      </c>
      <c r="DV26">
        <v>106.34</v>
      </c>
      <c r="DW26">
        <v>105.73</v>
      </c>
      <c r="DX26">
        <v>105.43</v>
      </c>
      <c r="DY26">
        <v>104.56</v>
      </c>
      <c r="DZ26">
        <v>103.18</v>
      </c>
      <c r="EA26">
        <v>102.01</v>
      </c>
      <c r="EB26">
        <v>103.06</v>
      </c>
      <c r="EC26">
        <v>103.31</v>
      </c>
      <c r="ED26">
        <v>103.79</v>
      </c>
      <c r="EE26">
        <v>103.75</v>
      </c>
      <c r="EF26">
        <v>103.06</v>
      </c>
      <c r="EG26">
        <v>103.66</v>
      </c>
      <c r="EH26">
        <v>103.81</v>
      </c>
      <c r="EI26">
        <v>102.33</v>
      </c>
      <c r="EJ26">
        <v>102.06</v>
      </c>
      <c r="EK26">
        <v>99.97</v>
      </c>
      <c r="EL26">
        <v>99.04</v>
      </c>
      <c r="EM26">
        <v>98.57</v>
      </c>
      <c r="EN26">
        <v>100.58</v>
      </c>
      <c r="EO26">
        <v>101</v>
      </c>
      <c r="EP26">
        <v>99.24</v>
      </c>
      <c r="EQ26">
        <v>100.1</v>
      </c>
      <c r="ER26">
        <v>100.73</v>
      </c>
      <c r="ES26">
        <v>101.55</v>
      </c>
      <c r="ET26">
        <v>101.19</v>
      </c>
      <c r="EU26" t="str">
        <v>Close</v>
      </c>
    </row>
    <row r="27" spans="1:151" ht="20.6" x14ac:dyDescent="0.55000000000000004">
      <c r="A27" s="12" t="s">
        <v>31</v>
      </c>
      <c r="B27" s="13" t="str">
        <v>Exxon Mobil Corporation</v>
      </c>
      <c r="C27" s="13" t="str">
        <v>Energy</v>
      </c>
      <c r="D27" s="13"/>
      <c r="E27" s="12">
        <v>17</v>
      </c>
      <c r="F27" s="12">
        <v>1786</v>
      </c>
      <c r="G27" s="13">
        <f t="shared" si="6"/>
        <v>30362</v>
      </c>
      <c r="H27" s="13">
        <v>120.66</v>
      </c>
      <c r="I27" s="13">
        <f t="shared" si="1"/>
        <v>2051.2199999999998</v>
      </c>
      <c r="J27" s="13">
        <v>0.95</v>
      </c>
      <c r="K27" s="13">
        <v>4</v>
      </c>
      <c r="L27" s="14">
        <f t="shared" si="5"/>
        <v>3.8</v>
      </c>
      <c r="M27" s="15">
        <f t="shared" si="2"/>
        <v>64.599999999999994</v>
      </c>
      <c r="N27" s="16">
        <f t="shared" si="3"/>
        <v>2.1276595744680847E-3</v>
      </c>
      <c r="O27" s="13">
        <f t="shared" si="4"/>
        <v>-28310.78</v>
      </c>
      <c r="P27" s="16">
        <v>2.5760000000000002E-3</v>
      </c>
      <c r="Z27" cm="1">
        <f t="array" ref="Z27:EU27">TRANSPOSE(INDEX(_xlfn._xlws.SORT(_xldudf_WISEPRICE(A27,"close",6*30)),,2))</f>
        <v>119.88</v>
      </c>
      <c r="AA27">
        <v>120.56</v>
      </c>
      <c r="AB27">
        <v>121.03</v>
      </c>
      <c r="AC27">
        <v>121.05</v>
      </c>
      <c r="AD27">
        <v>121.33</v>
      </c>
      <c r="AE27">
        <v>117.96</v>
      </c>
      <c r="AF27">
        <v>119.64</v>
      </c>
      <c r="AG27">
        <v>118.27</v>
      </c>
      <c r="AH27">
        <v>116.03</v>
      </c>
      <c r="AI27">
        <v>116.24</v>
      </c>
      <c r="AJ27">
        <v>116</v>
      </c>
      <c r="AK27">
        <v>116.75</v>
      </c>
      <c r="AL27">
        <v>116.17</v>
      </c>
      <c r="AM27">
        <v>116.15</v>
      </c>
      <c r="AN27">
        <v>118.44</v>
      </c>
      <c r="AO27">
        <v>117.96</v>
      </c>
      <c r="AP27">
        <v>117.91</v>
      </c>
      <c r="AQ27">
        <v>117.67</v>
      </c>
      <c r="AR27">
        <v>118.58</v>
      </c>
      <c r="AS27">
        <v>117.87</v>
      </c>
      <c r="AT27">
        <v>119.64</v>
      </c>
      <c r="AU27">
        <v>118.67</v>
      </c>
      <c r="AV27">
        <v>117.85</v>
      </c>
      <c r="AW27">
        <v>115.48</v>
      </c>
      <c r="AX27">
        <v>113.51</v>
      </c>
      <c r="AY27">
        <v>113.42</v>
      </c>
      <c r="AZ27">
        <v>114.86</v>
      </c>
      <c r="BA27">
        <v>113.63</v>
      </c>
      <c r="BB27">
        <v>113.99</v>
      </c>
      <c r="BC27">
        <v>117.26</v>
      </c>
      <c r="BD27">
        <v>114.45</v>
      </c>
      <c r="BE27">
        <v>112.67</v>
      </c>
      <c r="BF27">
        <v>113.12</v>
      </c>
      <c r="BG27">
        <v>113.97</v>
      </c>
      <c r="BH27">
        <v>112.75</v>
      </c>
      <c r="BI27">
        <v>113.08</v>
      </c>
      <c r="BJ27">
        <v>112.17</v>
      </c>
      <c r="BK27">
        <v>110.93</v>
      </c>
      <c r="BL27">
        <v>110.04</v>
      </c>
      <c r="BM27">
        <v>109.11</v>
      </c>
      <c r="BN27">
        <v>108.36</v>
      </c>
      <c r="BO27">
        <v>109.38</v>
      </c>
      <c r="BP27">
        <v>111.74</v>
      </c>
      <c r="BQ27">
        <v>110.76</v>
      </c>
      <c r="BR27">
        <v>114.05</v>
      </c>
      <c r="BS27">
        <v>114.37</v>
      </c>
      <c r="BT27">
        <v>114.41</v>
      </c>
      <c r="BU27">
        <v>114.9</v>
      </c>
      <c r="BV27">
        <v>115.12</v>
      </c>
      <c r="BW27">
        <v>114.96</v>
      </c>
      <c r="BX27">
        <v>114.18</v>
      </c>
      <c r="BY27">
        <v>114.76</v>
      </c>
      <c r="BZ27">
        <v>113.37</v>
      </c>
      <c r="CA27">
        <v>112.18</v>
      </c>
      <c r="CB27">
        <v>110.94</v>
      </c>
      <c r="CC27">
        <v>111.92</v>
      </c>
      <c r="CD27">
        <v>113.25</v>
      </c>
      <c r="CE27">
        <v>113.27</v>
      </c>
      <c r="CF27">
        <v>115.21</v>
      </c>
      <c r="CG27">
        <v>116.04</v>
      </c>
      <c r="CH27">
        <v>117.64</v>
      </c>
      <c r="CI27">
        <v>118.8</v>
      </c>
      <c r="CJ27">
        <v>116.07</v>
      </c>
      <c r="CK27">
        <v>115.27</v>
      </c>
      <c r="CL27">
        <v>113.41</v>
      </c>
      <c r="CM27">
        <v>115.01</v>
      </c>
      <c r="CN27">
        <v>117.43</v>
      </c>
      <c r="CO27">
        <v>117.33</v>
      </c>
      <c r="CP27">
        <v>116.1</v>
      </c>
      <c r="CQ27">
        <v>118.17</v>
      </c>
      <c r="CR27">
        <v>118.59</v>
      </c>
      <c r="CS27">
        <v>116.95</v>
      </c>
      <c r="CT27">
        <v>116.88</v>
      </c>
      <c r="CU27">
        <v>114.77</v>
      </c>
      <c r="CV27">
        <v>114.16</v>
      </c>
      <c r="CW27">
        <v>115.68</v>
      </c>
      <c r="CX27">
        <v>117.89</v>
      </c>
      <c r="CY27">
        <v>118.85</v>
      </c>
      <c r="CZ27">
        <v>119</v>
      </c>
      <c r="DA27">
        <v>117.86</v>
      </c>
      <c r="DB27">
        <v>118.95</v>
      </c>
      <c r="DC27">
        <v>118.73</v>
      </c>
      <c r="DD27">
        <v>118.17</v>
      </c>
      <c r="DE27">
        <v>118.53</v>
      </c>
      <c r="DF27">
        <v>114.58</v>
      </c>
      <c r="DG27">
        <v>113.85</v>
      </c>
      <c r="DH27">
        <v>114.73</v>
      </c>
      <c r="DI27">
        <v>116.32</v>
      </c>
      <c r="DJ27">
        <v>118.81</v>
      </c>
      <c r="DK27">
        <v>117.68</v>
      </c>
      <c r="DL27">
        <v>116.52</v>
      </c>
      <c r="DM27">
        <v>118.13</v>
      </c>
      <c r="DN27">
        <v>117.94</v>
      </c>
      <c r="DO27">
        <v>115.47</v>
      </c>
      <c r="DP27">
        <v>114.06</v>
      </c>
      <c r="DQ27">
        <v>113.17</v>
      </c>
      <c r="DR27">
        <v>112.64</v>
      </c>
      <c r="DS27">
        <v>115.01</v>
      </c>
      <c r="DT27">
        <v>110.82</v>
      </c>
      <c r="DU27">
        <v>109.72</v>
      </c>
      <c r="DV27">
        <v>111.23</v>
      </c>
      <c r="DW27">
        <v>111.15</v>
      </c>
      <c r="DX27">
        <v>112.71</v>
      </c>
      <c r="DY27">
        <v>114.18</v>
      </c>
      <c r="DZ27">
        <v>114.58</v>
      </c>
      <c r="EA27">
        <v>116</v>
      </c>
      <c r="EB27">
        <v>115.27</v>
      </c>
      <c r="EC27">
        <v>117.36</v>
      </c>
      <c r="ED27">
        <v>117.05</v>
      </c>
      <c r="EE27">
        <v>114.77</v>
      </c>
      <c r="EF27">
        <v>112.8</v>
      </c>
      <c r="EG27">
        <v>115.82</v>
      </c>
      <c r="EH27">
        <v>117.22</v>
      </c>
      <c r="EI27">
        <v>119.93</v>
      </c>
      <c r="EJ27">
        <v>121.52</v>
      </c>
      <c r="EK27">
        <v>122.58</v>
      </c>
      <c r="EL27">
        <v>124.83</v>
      </c>
      <c r="EM27">
        <v>125.37</v>
      </c>
      <c r="EN27">
        <v>122.04</v>
      </c>
      <c r="EO27">
        <v>122.09</v>
      </c>
      <c r="EP27">
        <v>123.14</v>
      </c>
      <c r="EQ27">
        <v>123.61</v>
      </c>
      <c r="ER27">
        <v>124.08</v>
      </c>
      <c r="ES27">
        <v>120.35</v>
      </c>
      <c r="ET27">
        <v>120.66</v>
      </c>
      <c r="EU27" t="str">
        <v>Close</v>
      </c>
    </row>
    <row r="28" spans="1:151" ht="20.6" x14ac:dyDescent="0.55000000000000004">
      <c r="A28" s="12" t="s">
        <v>32</v>
      </c>
      <c r="B28" s="13" t="str">
        <v>Chevron Corporation</v>
      </c>
      <c r="C28" s="13" t="str">
        <v>Energy</v>
      </c>
      <c r="D28" s="13"/>
      <c r="E28" s="12">
        <v>20</v>
      </c>
      <c r="F28" s="12">
        <v>2574</v>
      </c>
      <c r="G28" s="13">
        <f t="shared" si="6"/>
        <v>51480</v>
      </c>
      <c r="H28" s="13">
        <v>148.72999999999999</v>
      </c>
      <c r="I28" s="13">
        <f t="shared" si="1"/>
        <v>2974.6</v>
      </c>
      <c r="J28" s="13">
        <v>1.63</v>
      </c>
      <c r="K28" s="13">
        <v>4</v>
      </c>
      <c r="L28" s="14">
        <f t="shared" si="5"/>
        <v>6.52</v>
      </c>
      <c r="M28" s="15">
        <f t="shared" si="2"/>
        <v>130.39999999999998</v>
      </c>
      <c r="N28" s="16">
        <f t="shared" si="3"/>
        <v>2.5330225330225326E-3</v>
      </c>
      <c r="O28" s="13">
        <f t="shared" si="4"/>
        <v>-48505.4</v>
      </c>
      <c r="P28" s="16">
        <v>6.7689999999999998E-3</v>
      </c>
      <c r="Z28" cm="1">
        <f t="array" ref="Z28:EU28">TRANSPOSE(INDEX(_xlfn._xlws.SORT(_xldudf_WISEPRICE(A28,"close",6*30)),,2))</f>
        <v>160</v>
      </c>
      <c r="AA28">
        <v>161.91999999999999</v>
      </c>
      <c r="AB28">
        <v>162.85</v>
      </c>
      <c r="AC28">
        <v>163.57</v>
      </c>
      <c r="AD28">
        <v>165.28</v>
      </c>
      <c r="AE28">
        <v>165.89</v>
      </c>
      <c r="AF28">
        <v>166.33</v>
      </c>
      <c r="AG28">
        <v>161.27000000000001</v>
      </c>
      <c r="AH28">
        <v>159.63</v>
      </c>
      <c r="AI28">
        <v>160.72999999999999</v>
      </c>
      <c r="AJ28">
        <v>160.25</v>
      </c>
      <c r="AK28">
        <v>162.30000000000001</v>
      </c>
      <c r="AL28">
        <v>162.66999999999999</v>
      </c>
      <c r="AM28">
        <v>162.54</v>
      </c>
      <c r="AN28">
        <v>165.45</v>
      </c>
      <c r="AO28">
        <v>165.82</v>
      </c>
      <c r="AP28">
        <v>164.53</v>
      </c>
      <c r="AQ28">
        <v>163.61000000000001</v>
      </c>
      <c r="AR28">
        <v>163.05000000000001</v>
      </c>
      <c r="AS28">
        <v>161.09</v>
      </c>
      <c r="AT28">
        <v>162.66999999999999</v>
      </c>
      <c r="AU28">
        <v>161.13999999999999</v>
      </c>
      <c r="AV28">
        <v>159.97</v>
      </c>
      <c r="AW28">
        <v>157.57</v>
      </c>
      <c r="AX28">
        <v>156.94</v>
      </c>
      <c r="AY28">
        <v>157.75</v>
      </c>
      <c r="AZ28">
        <v>159.04</v>
      </c>
      <c r="BA28">
        <v>156.9</v>
      </c>
      <c r="BB28">
        <v>158.26</v>
      </c>
      <c r="BC28">
        <v>162.30000000000001</v>
      </c>
      <c r="BD28">
        <v>157.46</v>
      </c>
      <c r="BE28">
        <v>156.13</v>
      </c>
      <c r="BF28">
        <v>154.97999999999999</v>
      </c>
      <c r="BG28">
        <v>155.93</v>
      </c>
      <c r="BH28">
        <v>156.08000000000001</v>
      </c>
      <c r="BI28">
        <v>156.74</v>
      </c>
      <c r="BJ28">
        <v>156.49</v>
      </c>
      <c r="BK28">
        <v>154.22</v>
      </c>
      <c r="BL28">
        <v>152.84</v>
      </c>
      <c r="BM28">
        <v>152.57</v>
      </c>
      <c r="BN28">
        <v>153.19</v>
      </c>
      <c r="BO28">
        <v>153.33000000000001</v>
      </c>
      <c r="BP28">
        <v>156.63999999999999</v>
      </c>
      <c r="BQ28">
        <v>155.28</v>
      </c>
      <c r="BR28">
        <v>159.31</v>
      </c>
      <c r="BS28">
        <v>158.46</v>
      </c>
      <c r="BT28">
        <v>155.94999999999999</v>
      </c>
      <c r="BU28">
        <v>156.32</v>
      </c>
      <c r="BV28">
        <v>156.41999999999999</v>
      </c>
      <c r="BW28">
        <v>156.52000000000001</v>
      </c>
      <c r="BX28">
        <v>156.75</v>
      </c>
      <c r="BY28">
        <v>156.71</v>
      </c>
      <c r="BZ28">
        <v>154.31</v>
      </c>
      <c r="CA28">
        <v>154.33000000000001</v>
      </c>
      <c r="CB28">
        <v>152.97999999999999</v>
      </c>
      <c r="CC28">
        <v>155.13</v>
      </c>
      <c r="CD28">
        <v>155.26</v>
      </c>
      <c r="CE28">
        <v>155.59</v>
      </c>
      <c r="CF28">
        <v>158.04</v>
      </c>
      <c r="CG28">
        <v>157.77000000000001</v>
      </c>
      <c r="CH28">
        <v>161.22999999999999</v>
      </c>
      <c r="CI28">
        <v>161.97</v>
      </c>
      <c r="CJ28">
        <v>159.15</v>
      </c>
      <c r="CK28">
        <v>156.99</v>
      </c>
      <c r="CL28">
        <v>154.09</v>
      </c>
      <c r="CM28">
        <v>155.07</v>
      </c>
      <c r="CN28">
        <v>157.54</v>
      </c>
      <c r="CO28">
        <v>157.84</v>
      </c>
      <c r="CP28">
        <v>156.6</v>
      </c>
      <c r="CQ28">
        <v>159.57</v>
      </c>
      <c r="CR28">
        <v>160.47</v>
      </c>
      <c r="CS28">
        <v>152.62</v>
      </c>
      <c r="CT28">
        <v>148.55000000000001</v>
      </c>
      <c r="CU28">
        <v>144.66</v>
      </c>
      <c r="CV28">
        <v>143.22999999999999</v>
      </c>
      <c r="CW28">
        <v>142.41</v>
      </c>
      <c r="CX28">
        <v>144.49</v>
      </c>
      <c r="CY28">
        <v>144.99</v>
      </c>
      <c r="CZ28">
        <v>145.02000000000001</v>
      </c>
      <c r="DA28">
        <v>144.15</v>
      </c>
      <c r="DB28">
        <v>144.66999999999999</v>
      </c>
      <c r="DC28">
        <v>146.80000000000001</v>
      </c>
      <c r="DD28">
        <v>147.27000000000001</v>
      </c>
      <c r="DE28">
        <v>146.83000000000001</v>
      </c>
      <c r="DF28">
        <v>144.69</v>
      </c>
      <c r="DG28">
        <v>145.32</v>
      </c>
      <c r="DH28">
        <v>145.72999999999999</v>
      </c>
      <c r="DI28">
        <v>147.62</v>
      </c>
      <c r="DJ28">
        <v>148.5</v>
      </c>
      <c r="DK28">
        <v>146.94999999999999</v>
      </c>
      <c r="DL28">
        <v>146</v>
      </c>
      <c r="DM28">
        <v>147.41999999999999</v>
      </c>
      <c r="DN28">
        <v>147.94999999999999</v>
      </c>
      <c r="DO28">
        <v>144.66</v>
      </c>
      <c r="DP28">
        <v>142.07</v>
      </c>
      <c r="DQ28">
        <v>140.93</v>
      </c>
      <c r="DR28">
        <v>138.56</v>
      </c>
      <c r="DS28">
        <v>140.30000000000001</v>
      </c>
      <c r="DT28">
        <v>138.22999999999999</v>
      </c>
      <c r="DU28">
        <v>137.88</v>
      </c>
      <c r="DV28">
        <v>139.21</v>
      </c>
      <c r="DW28">
        <v>140.61000000000001</v>
      </c>
      <c r="DX28">
        <v>142.09</v>
      </c>
      <c r="DY28">
        <v>143.41</v>
      </c>
      <c r="DZ28">
        <v>143.96</v>
      </c>
      <c r="EA28">
        <v>144.99</v>
      </c>
      <c r="EB28">
        <v>145.68</v>
      </c>
      <c r="EC28">
        <v>147.54</v>
      </c>
      <c r="ED28">
        <v>147.44999999999999</v>
      </c>
      <c r="EE28">
        <v>143.97</v>
      </c>
      <c r="EF28">
        <v>141.99</v>
      </c>
      <c r="EG28">
        <v>145.49</v>
      </c>
      <c r="EH28">
        <v>147.27000000000001</v>
      </c>
      <c r="EI28">
        <v>149.69999999999999</v>
      </c>
      <c r="EJ28">
        <v>150.94999999999999</v>
      </c>
      <c r="EK28">
        <v>151.25</v>
      </c>
      <c r="EL28">
        <v>150.74</v>
      </c>
      <c r="EM28">
        <v>151.12</v>
      </c>
      <c r="EN28">
        <v>148.75</v>
      </c>
      <c r="EO28">
        <v>149.65</v>
      </c>
      <c r="EP28">
        <v>150.62</v>
      </c>
      <c r="EQ28">
        <v>151.41999999999999</v>
      </c>
      <c r="ER28">
        <v>151.78</v>
      </c>
      <c r="ES28">
        <v>147.72999999999999</v>
      </c>
      <c r="ET28">
        <v>148.72999999999999</v>
      </c>
      <c r="EU28" t="str">
        <v>Close</v>
      </c>
    </row>
    <row r="29" spans="1:151" ht="20.6" x14ac:dyDescent="0.55000000000000004">
      <c r="A29" s="12" t="s">
        <v>33</v>
      </c>
      <c r="B29" s="13" t="str">
        <v>ConocoPhillips</v>
      </c>
      <c r="C29" s="13" t="str">
        <v>Energy</v>
      </c>
      <c r="D29" s="13"/>
      <c r="E29" s="12">
        <v>15</v>
      </c>
      <c r="F29" s="12">
        <v>1409</v>
      </c>
      <c r="G29" s="13">
        <f t="shared" si="6"/>
        <v>21135</v>
      </c>
      <c r="H29" s="13">
        <v>105.16</v>
      </c>
      <c r="I29" s="13">
        <f t="shared" si="1"/>
        <v>1577.3999999999999</v>
      </c>
      <c r="J29" s="13">
        <v>0.78</v>
      </c>
      <c r="K29" s="13">
        <v>4</v>
      </c>
      <c r="L29" s="14">
        <f t="shared" si="5"/>
        <v>3.12</v>
      </c>
      <c r="M29" s="15">
        <f t="shared" si="2"/>
        <v>46.800000000000004</v>
      </c>
      <c r="N29" s="16">
        <f t="shared" si="3"/>
        <v>2.214336408800568E-3</v>
      </c>
      <c r="O29" s="13">
        <f t="shared" si="4"/>
        <v>-19557.599999999999</v>
      </c>
      <c r="P29" s="16">
        <v>-4.75E-4</v>
      </c>
      <c r="Z29" cm="1">
        <f t="array" ref="Z29:EU29">TRANSPOSE(INDEX(_xlfn._xlws.SORT(_xldudf_WISEPRICE(A29,"close",6*30)),,2))</f>
        <v>129.38</v>
      </c>
      <c r="AA29">
        <v>129.33000000000001</v>
      </c>
      <c r="AB29">
        <v>129.84</v>
      </c>
      <c r="AC29">
        <v>129.28</v>
      </c>
      <c r="AD29">
        <v>130.11000000000001</v>
      </c>
      <c r="AE29">
        <v>130.24</v>
      </c>
      <c r="AF29">
        <v>130.22</v>
      </c>
      <c r="AG29">
        <v>125.62</v>
      </c>
      <c r="AH29">
        <v>124.34</v>
      </c>
      <c r="AI29">
        <v>122.25</v>
      </c>
      <c r="AJ29">
        <v>122.23</v>
      </c>
      <c r="AK29">
        <v>123.55</v>
      </c>
      <c r="AL29">
        <v>123.54</v>
      </c>
      <c r="AM29">
        <v>123.06</v>
      </c>
      <c r="AN29">
        <v>123.39</v>
      </c>
      <c r="AO29">
        <v>121.91</v>
      </c>
      <c r="AP29">
        <v>121.59</v>
      </c>
      <c r="AQ29">
        <v>121.04</v>
      </c>
      <c r="AR29">
        <v>120.7</v>
      </c>
      <c r="AS29">
        <v>119.83</v>
      </c>
      <c r="AT29">
        <v>121.71</v>
      </c>
      <c r="AU29">
        <v>120.89</v>
      </c>
      <c r="AV29">
        <v>120.41</v>
      </c>
      <c r="AW29">
        <v>118.19</v>
      </c>
      <c r="AX29">
        <v>117.65</v>
      </c>
      <c r="AY29">
        <v>117.25</v>
      </c>
      <c r="AZ29">
        <v>118.96</v>
      </c>
      <c r="BA29">
        <v>115.25</v>
      </c>
      <c r="BB29">
        <v>113.58</v>
      </c>
      <c r="BC29">
        <v>116.48</v>
      </c>
      <c r="BD29">
        <v>113.87</v>
      </c>
      <c r="BE29">
        <v>112.27</v>
      </c>
      <c r="BF29">
        <v>112.23</v>
      </c>
      <c r="BG29">
        <v>112.2</v>
      </c>
      <c r="BH29">
        <v>112</v>
      </c>
      <c r="BI29">
        <v>113.3</v>
      </c>
      <c r="BJ29">
        <v>113.63</v>
      </c>
      <c r="BK29">
        <v>112.19</v>
      </c>
      <c r="BL29">
        <v>110.89</v>
      </c>
      <c r="BM29">
        <v>109.39</v>
      </c>
      <c r="BN29">
        <v>109.54</v>
      </c>
      <c r="BO29">
        <v>109.41</v>
      </c>
      <c r="BP29">
        <v>111.33</v>
      </c>
      <c r="BQ29">
        <v>111.34</v>
      </c>
      <c r="BR29">
        <v>115.17</v>
      </c>
      <c r="BS29">
        <v>114.99</v>
      </c>
      <c r="BT29">
        <v>113.61</v>
      </c>
      <c r="BU29">
        <v>113.97</v>
      </c>
      <c r="BV29">
        <v>114.38</v>
      </c>
      <c r="BW29">
        <v>114.36</v>
      </c>
      <c r="BX29">
        <v>114.12</v>
      </c>
      <c r="BY29">
        <v>114.77</v>
      </c>
      <c r="BZ29">
        <v>112.55</v>
      </c>
      <c r="CA29">
        <v>112.23</v>
      </c>
      <c r="CB29">
        <v>111.19</v>
      </c>
      <c r="CC29">
        <v>112.53</v>
      </c>
      <c r="CD29">
        <v>113.99</v>
      </c>
      <c r="CE29">
        <v>113.14</v>
      </c>
      <c r="CF29">
        <v>114.57</v>
      </c>
      <c r="CG29">
        <v>115.19</v>
      </c>
      <c r="CH29">
        <v>116.08</v>
      </c>
      <c r="CI29">
        <v>116.61</v>
      </c>
      <c r="CJ29">
        <v>114.35</v>
      </c>
      <c r="CK29">
        <v>112.32</v>
      </c>
      <c r="CL29">
        <v>110.83</v>
      </c>
      <c r="CM29">
        <v>111.1</v>
      </c>
      <c r="CN29">
        <v>111.03</v>
      </c>
      <c r="CO29">
        <v>110.86</v>
      </c>
      <c r="CP29">
        <v>109.12</v>
      </c>
      <c r="CQ29">
        <v>109.91</v>
      </c>
      <c r="CR29">
        <v>111.2</v>
      </c>
      <c r="CS29">
        <v>108.39</v>
      </c>
      <c r="CT29">
        <v>105.77</v>
      </c>
      <c r="CU29">
        <v>104.57</v>
      </c>
      <c r="CV29">
        <v>105.8</v>
      </c>
      <c r="CW29">
        <v>106.93</v>
      </c>
      <c r="CX29">
        <v>108.27</v>
      </c>
      <c r="CY29">
        <v>108.61</v>
      </c>
      <c r="CZ29">
        <v>110.03</v>
      </c>
      <c r="DA29">
        <v>108.34</v>
      </c>
      <c r="DB29">
        <v>109.33</v>
      </c>
      <c r="DC29">
        <v>111.23</v>
      </c>
      <c r="DD29">
        <v>111.18</v>
      </c>
      <c r="DE29">
        <v>111.74</v>
      </c>
      <c r="DF29">
        <v>109.85</v>
      </c>
      <c r="DG29">
        <v>109.62</v>
      </c>
      <c r="DH29">
        <v>109.97</v>
      </c>
      <c r="DI29">
        <v>111.4</v>
      </c>
      <c r="DJ29">
        <v>113.56</v>
      </c>
      <c r="DK29">
        <v>112.43</v>
      </c>
      <c r="DL29">
        <v>112.15</v>
      </c>
      <c r="DM29">
        <v>114.37</v>
      </c>
      <c r="DN29">
        <v>113.79</v>
      </c>
      <c r="DO29">
        <v>109.85</v>
      </c>
      <c r="DP29">
        <v>108.56</v>
      </c>
      <c r="DQ29">
        <v>107.45</v>
      </c>
      <c r="DR29">
        <v>106.02</v>
      </c>
      <c r="DS29">
        <v>105.6</v>
      </c>
      <c r="DT29">
        <v>104</v>
      </c>
      <c r="DU29">
        <v>102.57</v>
      </c>
      <c r="DV29">
        <v>102.9</v>
      </c>
      <c r="DW29">
        <v>103.5</v>
      </c>
      <c r="DX29">
        <v>105.55</v>
      </c>
      <c r="DY29">
        <v>108.29</v>
      </c>
      <c r="DZ29">
        <v>108.62</v>
      </c>
      <c r="EA29">
        <v>110.55</v>
      </c>
      <c r="EB29">
        <v>109.87</v>
      </c>
      <c r="EC29">
        <v>109.69</v>
      </c>
      <c r="ED29">
        <v>108.91</v>
      </c>
      <c r="EE29">
        <v>105.73</v>
      </c>
      <c r="EF29">
        <v>102.31</v>
      </c>
      <c r="EG29">
        <v>104.72</v>
      </c>
      <c r="EH29">
        <v>105.28</v>
      </c>
      <c r="EI29">
        <v>109.37</v>
      </c>
      <c r="EJ29">
        <v>110.36</v>
      </c>
      <c r="EK29">
        <v>112.42</v>
      </c>
      <c r="EL29">
        <v>114.54</v>
      </c>
      <c r="EM29">
        <v>114.72</v>
      </c>
      <c r="EN29">
        <v>110.8</v>
      </c>
      <c r="EO29">
        <v>110.97</v>
      </c>
      <c r="EP29">
        <v>111.86</v>
      </c>
      <c r="EQ29">
        <v>110.49</v>
      </c>
      <c r="ER29">
        <v>109.47</v>
      </c>
      <c r="ES29">
        <v>105.21</v>
      </c>
      <c r="ET29">
        <v>105.16</v>
      </c>
      <c r="EU29" t="str">
        <v>Close</v>
      </c>
    </row>
    <row r="30" spans="1:151" ht="20.6" x14ac:dyDescent="0.55000000000000004">
      <c r="A30" s="12" t="s">
        <v>34</v>
      </c>
      <c r="B30" s="13" t="str">
        <v>JPMorgan Chase &amp; Co.</v>
      </c>
      <c r="C30" s="13" t="str">
        <v>Financial Services</v>
      </c>
      <c r="D30" s="13"/>
      <c r="E30" s="12">
        <v>8</v>
      </c>
      <c r="F30" s="12">
        <v>1512</v>
      </c>
      <c r="G30" s="13">
        <f t="shared" si="6"/>
        <v>12096</v>
      </c>
      <c r="H30" s="13">
        <v>223.64</v>
      </c>
      <c r="I30" s="13">
        <f t="shared" si="1"/>
        <v>1789.12</v>
      </c>
      <c r="J30" s="13">
        <v>1.25</v>
      </c>
      <c r="K30" s="13">
        <v>4</v>
      </c>
      <c r="L30" s="14">
        <f t="shared" si="5"/>
        <v>5</v>
      </c>
      <c r="M30" s="15">
        <f t="shared" si="2"/>
        <v>40</v>
      </c>
      <c r="N30" s="16">
        <f t="shared" si="3"/>
        <v>3.3068783068783067E-3</v>
      </c>
      <c r="O30" s="13">
        <f t="shared" si="4"/>
        <v>-10306.880000000001</v>
      </c>
      <c r="P30" s="16">
        <v>5.6210000000000001E-3</v>
      </c>
      <c r="Z30" cm="1">
        <f t="array" ref="Z30:EU30">TRANSPOSE(INDEX(_xlfn._xlws.SORT(_xldudf_WISEPRICE(A30,"close",6*30)),,2))</f>
        <v>185.8</v>
      </c>
      <c r="AA30">
        <v>189.41</v>
      </c>
      <c r="AB30">
        <v>192.14</v>
      </c>
      <c r="AC30">
        <v>193.08</v>
      </c>
      <c r="AD30">
        <v>193.37</v>
      </c>
      <c r="AE30">
        <v>193.49</v>
      </c>
      <c r="AF30">
        <v>193.28</v>
      </c>
      <c r="AG30">
        <v>191.74</v>
      </c>
      <c r="AH30">
        <v>191.86</v>
      </c>
      <c r="AI30">
        <v>191.66</v>
      </c>
      <c r="AJ30">
        <v>190.51</v>
      </c>
      <c r="AK30">
        <v>192</v>
      </c>
      <c r="AL30">
        <v>191.75</v>
      </c>
      <c r="AM30">
        <v>195.65</v>
      </c>
      <c r="AN30">
        <v>197.5</v>
      </c>
      <c r="AO30">
        <v>198.77</v>
      </c>
      <c r="AP30">
        <v>198.73</v>
      </c>
      <c r="AQ30">
        <v>201.51</v>
      </c>
      <c r="AR30">
        <v>202.11</v>
      </c>
      <c r="AS30">
        <v>202.47</v>
      </c>
      <c r="AT30">
        <v>204.79</v>
      </c>
      <c r="AU30">
        <v>195.58</v>
      </c>
      <c r="AV30">
        <v>199.52</v>
      </c>
      <c r="AW30">
        <v>198.31</v>
      </c>
      <c r="AX30">
        <v>196.92</v>
      </c>
      <c r="AY30">
        <v>200.71</v>
      </c>
      <c r="AZ30">
        <v>199.5</v>
      </c>
      <c r="BA30">
        <v>198.11</v>
      </c>
      <c r="BB30">
        <v>199.33</v>
      </c>
      <c r="BC30">
        <v>202.63</v>
      </c>
      <c r="BD30">
        <v>201.82</v>
      </c>
      <c r="BE30">
        <v>199.16</v>
      </c>
      <c r="BF30">
        <v>197.26</v>
      </c>
      <c r="BG30">
        <v>196.91</v>
      </c>
      <c r="BH30">
        <v>199.95</v>
      </c>
      <c r="BI30">
        <v>199.61</v>
      </c>
      <c r="BJ30">
        <v>194.36</v>
      </c>
      <c r="BK30">
        <v>191.53</v>
      </c>
      <c r="BL30">
        <v>193.66</v>
      </c>
      <c r="BM30">
        <v>193.78</v>
      </c>
      <c r="BN30">
        <v>194.98</v>
      </c>
      <c r="BO30">
        <v>197</v>
      </c>
      <c r="BP30">
        <v>198.67</v>
      </c>
      <c r="BQ30">
        <v>196.3</v>
      </c>
      <c r="BR30">
        <v>198.88</v>
      </c>
      <c r="BS30">
        <v>198.07</v>
      </c>
      <c r="BT30">
        <v>197.43</v>
      </c>
      <c r="BU30">
        <v>199.17</v>
      </c>
      <c r="BV30">
        <v>202.26</v>
      </c>
      <c r="BW30">
        <v>205.45</v>
      </c>
      <c r="BX30">
        <v>208.83</v>
      </c>
      <c r="BY30">
        <v>208.69</v>
      </c>
      <c r="BZ30">
        <v>204.79</v>
      </c>
      <c r="CA30">
        <v>205.17</v>
      </c>
      <c r="CB30">
        <v>207.63</v>
      </c>
      <c r="CC30">
        <v>207.8</v>
      </c>
      <c r="CD30">
        <v>207.45</v>
      </c>
      <c r="CE30">
        <v>204.94</v>
      </c>
      <c r="CF30">
        <v>210.05</v>
      </c>
      <c r="CG30">
        <v>213.62</v>
      </c>
      <c r="CH30">
        <v>216.87</v>
      </c>
      <c r="CI30">
        <v>209.98</v>
      </c>
      <c r="CJ30">
        <v>209.78</v>
      </c>
      <c r="CK30">
        <v>210.28</v>
      </c>
      <c r="CL30">
        <v>210.33</v>
      </c>
      <c r="CM30">
        <v>208.59</v>
      </c>
      <c r="CN30">
        <v>208.67</v>
      </c>
      <c r="CO30">
        <v>212.24</v>
      </c>
      <c r="CP30">
        <v>210.85</v>
      </c>
      <c r="CQ30">
        <v>215.19</v>
      </c>
      <c r="CR30">
        <v>212.8</v>
      </c>
      <c r="CS30">
        <v>207.96</v>
      </c>
      <c r="CT30">
        <v>199.14</v>
      </c>
      <c r="CU30">
        <v>194.9</v>
      </c>
      <c r="CV30">
        <v>200.34</v>
      </c>
      <c r="CW30">
        <v>200.4</v>
      </c>
      <c r="CX30">
        <v>204.06</v>
      </c>
      <c r="CY30">
        <v>205.8</v>
      </c>
      <c r="CZ30">
        <v>206.19</v>
      </c>
      <c r="DA30">
        <v>207.94</v>
      </c>
      <c r="DB30">
        <v>210.24</v>
      </c>
      <c r="DC30">
        <v>211.55</v>
      </c>
      <c r="DD30">
        <v>213.97</v>
      </c>
      <c r="DE30">
        <v>215.45</v>
      </c>
      <c r="DF30">
        <v>214.52</v>
      </c>
      <c r="DG30">
        <v>214.6</v>
      </c>
      <c r="DH30">
        <v>216.63</v>
      </c>
      <c r="DI30">
        <v>218.31</v>
      </c>
      <c r="DJ30">
        <v>219.17</v>
      </c>
      <c r="DK30">
        <v>220.18</v>
      </c>
      <c r="DL30">
        <v>221.29</v>
      </c>
      <c r="DM30">
        <v>222.21</v>
      </c>
      <c r="DN30">
        <v>224.8</v>
      </c>
      <c r="DO30">
        <v>220.3</v>
      </c>
      <c r="DP30">
        <v>219.33</v>
      </c>
      <c r="DQ30">
        <v>217.63</v>
      </c>
      <c r="DR30">
        <v>212.46</v>
      </c>
      <c r="DS30">
        <v>216.81</v>
      </c>
      <c r="DT30">
        <v>205.56</v>
      </c>
      <c r="DU30">
        <v>207.23</v>
      </c>
      <c r="DV30">
        <v>206.6</v>
      </c>
      <c r="DW30">
        <v>204.32</v>
      </c>
      <c r="DX30">
        <v>207.86</v>
      </c>
      <c r="DY30">
        <v>209.25</v>
      </c>
      <c r="DZ30">
        <v>207.53</v>
      </c>
      <c r="EA30">
        <v>210.48</v>
      </c>
      <c r="EB30">
        <v>211.09</v>
      </c>
      <c r="EC30">
        <v>211.44</v>
      </c>
      <c r="ED30">
        <v>211.59</v>
      </c>
      <c r="EE30">
        <v>210.19</v>
      </c>
      <c r="EF30">
        <v>209.78</v>
      </c>
      <c r="EG30">
        <v>210.5</v>
      </c>
      <c r="EH30">
        <v>210.86</v>
      </c>
      <c r="EI30">
        <v>207.04</v>
      </c>
      <c r="EJ30">
        <v>207.29</v>
      </c>
      <c r="EK30">
        <v>205.23</v>
      </c>
      <c r="EL30">
        <v>211.22</v>
      </c>
      <c r="EM30">
        <v>210.93</v>
      </c>
      <c r="EN30">
        <v>210.75</v>
      </c>
      <c r="EO30">
        <v>213.42</v>
      </c>
      <c r="EP30">
        <v>212.84</v>
      </c>
      <c r="EQ30">
        <v>222.29</v>
      </c>
      <c r="ER30">
        <v>221.48</v>
      </c>
      <c r="ES30">
        <v>222.39</v>
      </c>
      <c r="ET30">
        <v>223.64</v>
      </c>
      <c r="EU30" t="str">
        <v>Close</v>
      </c>
    </row>
    <row r="31" spans="1:151" ht="20.6" x14ac:dyDescent="0.55000000000000004">
      <c r="A31" s="12" t="s">
        <v>35</v>
      </c>
      <c r="B31" s="13" t="str">
        <v>Bank of America Corporation</v>
      </c>
      <c r="C31" s="13" t="str">
        <v>Financial Services</v>
      </c>
      <c r="D31" s="13"/>
      <c r="E31" s="12">
        <v>17</v>
      </c>
      <c r="F31" s="12">
        <v>606</v>
      </c>
      <c r="G31" s="13">
        <f t="shared" si="6"/>
        <v>10302</v>
      </c>
      <c r="H31" s="13">
        <v>42.8</v>
      </c>
      <c r="I31" s="13">
        <f t="shared" si="1"/>
        <v>727.59999999999991</v>
      </c>
      <c r="J31" s="13">
        <v>0.26</v>
      </c>
      <c r="K31" s="13">
        <v>4</v>
      </c>
      <c r="L31" s="14">
        <f t="shared" si="5"/>
        <v>1.04</v>
      </c>
      <c r="M31" s="15">
        <f t="shared" si="2"/>
        <v>17.68</v>
      </c>
      <c r="N31" s="16">
        <f t="shared" si="3"/>
        <v>1.7161716171617161E-3</v>
      </c>
      <c r="O31" s="13">
        <f t="shared" si="4"/>
        <v>-9574.4</v>
      </c>
      <c r="P31" s="16">
        <v>1.5661999999999999E-2</v>
      </c>
      <c r="Z31" cm="1">
        <f t="array" ref="Z31:EU31">TRANSPOSE(INDEX(_xlfn._xlws.SORT(_xldudf_WISEPRICE(A31,"close",6*30)),,2))</f>
        <v>36.97</v>
      </c>
      <c r="AA31">
        <v>37.729999999999997</v>
      </c>
      <c r="AB31">
        <v>38.369999999999997</v>
      </c>
      <c r="AC31">
        <v>38.32</v>
      </c>
      <c r="AD31">
        <v>37.909999999999997</v>
      </c>
      <c r="AE31">
        <v>37.83</v>
      </c>
      <c r="AF31">
        <v>37.549999999999997</v>
      </c>
      <c r="AG31">
        <v>37.01</v>
      </c>
      <c r="AH31">
        <v>36.950000000000003</v>
      </c>
      <c r="AI31">
        <v>36.880000000000003</v>
      </c>
      <c r="AJ31">
        <v>37.25</v>
      </c>
      <c r="AK31">
        <v>37.69</v>
      </c>
      <c r="AL31">
        <v>37.840000000000003</v>
      </c>
      <c r="AM31">
        <v>37.71</v>
      </c>
      <c r="AN31">
        <v>38.28</v>
      </c>
      <c r="AO31">
        <v>38.450000000000003</v>
      </c>
      <c r="AP31">
        <v>38.21</v>
      </c>
      <c r="AQ31">
        <v>38.49</v>
      </c>
      <c r="AR31">
        <v>38.909999999999997</v>
      </c>
      <c r="AS31">
        <v>39.22</v>
      </c>
      <c r="AT31">
        <v>39.29</v>
      </c>
      <c r="AU31">
        <v>38.82</v>
      </c>
      <c r="AV31">
        <v>39.65</v>
      </c>
      <c r="AW31">
        <v>39.76</v>
      </c>
      <c r="AX31">
        <v>39.17</v>
      </c>
      <c r="AY31">
        <v>39.700000000000003</v>
      </c>
      <c r="AZ31">
        <v>39.32</v>
      </c>
      <c r="BA31">
        <v>38.72</v>
      </c>
      <c r="BB31">
        <v>38.630000000000003</v>
      </c>
      <c r="BC31">
        <v>39.99</v>
      </c>
      <c r="BD31">
        <v>39.880000000000003</v>
      </c>
      <c r="BE31">
        <v>39.68</v>
      </c>
      <c r="BF31">
        <v>39.96</v>
      </c>
      <c r="BG31">
        <v>39.700000000000003</v>
      </c>
      <c r="BH31">
        <v>39.78</v>
      </c>
      <c r="BI31">
        <v>39.67</v>
      </c>
      <c r="BJ31">
        <v>38.86</v>
      </c>
      <c r="BK31">
        <v>39.409999999999997</v>
      </c>
      <c r="BL31">
        <v>39.26</v>
      </c>
      <c r="BM31">
        <v>39.24</v>
      </c>
      <c r="BN31">
        <v>39.51</v>
      </c>
      <c r="BO31">
        <v>39.99</v>
      </c>
      <c r="BP31">
        <v>39.99</v>
      </c>
      <c r="BQ31">
        <v>39.49</v>
      </c>
      <c r="BR31">
        <v>40.020000000000003</v>
      </c>
      <c r="BS31">
        <v>39.380000000000003</v>
      </c>
      <c r="BT31">
        <v>39</v>
      </c>
      <c r="BU31">
        <v>39.25</v>
      </c>
      <c r="BV31">
        <v>39.770000000000003</v>
      </c>
      <c r="BW31">
        <v>40.01</v>
      </c>
      <c r="BX31">
        <v>40.93</v>
      </c>
      <c r="BY31">
        <v>40.9</v>
      </c>
      <c r="BZ31">
        <v>40.409999999999997</v>
      </c>
      <c r="CA31">
        <v>40.619999999999997</v>
      </c>
      <c r="CB31">
        <v>41.42</v>
      </c>
      <c r="CC31">
        <v>41.74</v>
      </c>
      <c r="CD31">
        <v>41.81</v>
      </c>
      <c r="CE31">
        <v>41.59</v>
      </c>
      <c r="CF31">
        <v>41.89</v>
      </c>
      <c r="CG31">
        <v>44.13</v>
      </c>
      <c r="CH31">
        <v>43.98</v>
      </c>
      <c r="CI31">
        <v>43.01</v>
      </c>
      <c r="CJ31">
        <v>42.9</v>
      </c>
      <c r="CK31">
        <v>42.3</v>
      </c>
      <c r="CL31">
        <v>42.41</v>
      </c>
      <c r="CM31">
        <v>42.19</v>
      </c>
      <c r="CN31">
        <v>41.68</v>
      </c>
      <c r="CO31">
        <v>41.67</v>
      </c>
      <c r="CP31">
        <v>41.09</v>
      </c>
      <c r="CQ31">
        <v>41.28</v>
      </c>
      <c r="CR31">
        <v>40.31</v>
      </c>
      <c r="CS31">
        <v>39.5</v>
      </c>
      <c r="CT31">
        <v>37.58</v>
      </c>
      <c r="CU31">
        <v>36.65</v>
      </c>
      <c r="CV31">
        <v>36.92</v>
      </c>
      <c r="CW31">
        <v>37.299999999999997</v>
      </c>
      <c r="CX31">
        <v>38.21</v>
      </c>
      <c r="CY31">
        <v>38.28</v>
      </c>
      <c r="CZ31">
        <v>38.17</v>
      </c>
      <c r="DA31">
        <v>38.46</v>
      </c>
      <c r="DB31">
        <v>38.81</v>
      </c>
      <c r="DC31">
        <v>39.03</v>
      </c>
      <c r="DD31">
        <v>39.340000000000003</v>
      </c>
      <c r="DE31">
        <v>39.67</v>
      </c>
      <c r="DF31">
        <v>38.69</v>
      </c>
      <c r="DG31">
        <v>38.75</v>
      </c>
      <c r="DH31">
        <v>39.24</v>
      </c>
      <c r="DI31">
        <v>39.770000000000003</v>
      </c>
      <c r="DJ31">
        <v>39.92</v>
      </c>
      <c r="DK31">
        <v>39.67</v>
      </c>
      <c r="DL31">
        <v>39.950000000000003</v>
      </c>
      <c r="DM31">
        <v>40.17</v>
      </c>
      <c r="DN31">
        <v>40.75</v>
      </c>
      <c r="DO31">
        <v>40.700000000000003</v>
      </c>
      <c r="DP31">
        <v>40.5</v>
      </c>
      <c r="DQ31">
        <v>40.14</v>
      </c>
      <c r="DR31">
        <v>38.76</v>
      </c>
      <c r="DS31">
        <v>39.47</v>
      </c>
      <c r="DT31">
        <v>39.28</v>
      </c>
      <c r="DU31">
        <v>39</v>
      </c>
      <c r="DV31">
        <v>38.78</v>
      </c>
      <c r="DW31">
        <v>38.65</v>
      </c>
      <c r="DX31">
        <v>39.1</v>
      </c>
      <c r="DY31">
        <v>39.549999999999997</v>
      </c>
      <c r="DZ31">
        <v>39.619999999999997</v>
      </c>
      <c r="EA31">
        <v>40.869999999999997</v>
      </c>
      <c r="EB31">
        <v>40.270000000000003</v>
      </c>
      <c r="EC31">
        <v>39.869999999999997</v>
      </c>
      <c r="ED31">
        <v>39.450000000000003</v>
      </c>
      <c r="EE31">
        <v>39.25</v>
      </c>
      <c r="EF31">
        <v>39.520000000000003</v>
      </c>
      <c r="EG31">
        <v>39.4</v>
      </c>
      <c r="EH31">
        <v>39.68</v>
      </c>
      <c r="EI31">
        <v>39.22</v>
      </c>
      <c r="EJ31">
        <v>39.229999999999997</v>
      </c>
      <c r="EK31">
        <v>39.25</v>
      </c>
      <c r="EL31">
        <v>40.11</v>
      </c>
      <c r="EM31">
        <v>39.96</v>
      </c>
      <c r="EN31">
        <v>39.93</v>
      </c>
      <c r="EO31">
        <v>40.19</v>
      </c>
      <c r="EP31">
        <v>39.97</v>
      </c>
      <c r="EQ31">
        <v>41.95</v>
      </c>
      <c r="ER31">
        <v>41.91</v>
      </c>
      <c r="ES31">
        <v>42.14</v>
      </c>
      <c r="ET31">
        <v>42.8</v>
      </c>
      <c r="EU31" t="str">
        <v>Close</v>
      </c>
    </row>
    <row r="32" spans="1:151" ht="20.6" x14ac:dyDescent="0.55000000000000004">
      <c r="A32" s="12" t="s">
        <v>36</v>
      </c>
      <c r="B32" s="13" t="str">
        <v>Wells Fargo &amp; Company</v>
      </c>
      <c r="C32" s="13" t="str">
        <v>Financial Services</v>
      </c>
      <c r="D32" s="13"/>
      <c r="E32" s="12">
        <v>19</v>
      </c>
      <c r="F32" s="12">
        <v>985</v>
      </c>
      <c r="G32" s="13">
        <f t="shared" si="6"/>
        <v>18715</v>
      </c>
      <c r="H32" s="13">
        <v>63.89</v>
      </c>
      <c r="I32" s="13">
        <f t="shared" si="1"/>
        <v>1213.9100000000001</v>
      </c>
      <c r="J32" s="13">
        <v>0.4</v>
      </c>
      <c r="K32" s="13">
        <v>4</v>
      </c>
      <c r="L32" s="14">
        <f t="shared" si="5"/>
        <v>1.6</v>
      </c>
      <c r="M32" s="15">
        <f t="shared" si="2"/>
        <v>30.400000000000002</v>
      </c>
      <c r="N32" s="16">
        <f t="shared" si="3"/>
        <v>1.6243654822335027E-3</v>
      </c>
      <c r="O32" s="13">
        <f t="shared" si="4"/>
        <v>-17501.09</v>
      </c>
      <c r="P32" s="16">
        <v>1.3644E-2</v>
      </c>
      <c r="Z32" cm="1">
        <f t="array" ref="Z32:EU32">TRANSPOSE(INDEX(_xlfn._xlws.SORT(_xldudf_WISEPRICE(A32,"close",6*30)),,2))</f>
        <v>60.35</v>
      </c>
      <c r="AA32">
        <v>61.1</v>
      </c>
      <c r="AB32">
        <v>60.94</v>
      </c>
      <c r="AC32">
        <v>60.6</v>
      </c>
      <c r="AD32">
        <v>59.93</v>
      </c>
      <c r="AE32">
        <v>59.91</v>
      </c>
      <c r="AF32">
        <v>59.8</v>
      </c>
      <c r="AG32">
        <v>59.32</v>
      </c>
      <c r="AH32">
        <v>59.52</v>
      </c>
      <c r="AI32">
        <v>59.83</v>
      </c>
      <c r="AJ32">
        <v>59.94</v>
      </c>
      <c r="AK32">
        <v>60.19</v>
      </c>
      <c r="AL32">
        <v>60.26</v>
      </c>
      <c r="AM32">
        <v>61.23</v>
      </c>
      <c r="AN32">
        <v>61.28</v>
      </c>
      <c r="AO32">
        <v>61.89</v>
      </c>
      <c r="AP32">
        <v>61.26</v>
      </c>
      <c r="AQ32">
        <v>61.89</v>
      </c>
      <c r="AR32">
        <v>62.34</v>
      </c>
      <c r="AS32">
        <v>61.06</v>
      </c>
      <c r="AT32">
        <v>61.08</v>
      </c>
      <c r="AU32">
        <v>60.7</v>
      </c>
      <c r="AV32">
        <v>61.46</v>
      </c>
      <c r="AW32">
        <v>60.93</v>
      </c>
      <c r="AX32">
        <v>59.68</v>
      </c>
      <c r="AY32">
        <v>60.21</v>
      </c>
      <c r="AZ32">
        <v>59.48</v>
      </c>
      <c r="BA32">
        <v>58.75</v>
      </c>
      <c r="BB32">
        <v>59.21</v>
      </c>
      <c r="BC32">
        <v>59.92</v>
      </c>
      <c r="BD32">
        <v>59.34</v>
      </c>
      <c r="BE32">
        <v>58.7</v>
      </c>
      <c r="BF32">
        <v>58.68</v>
      </c>
      <c r="BG32">
        <v>57.73</v>
      </c>
      <c r="BH32">
        <v>58.36</v>
      </c>
      <c r="BI32">
        <v>57.93</v>
      </c>
      <c r="BJ32">
        <v>57.13</v>
      </c>
      <c r="BK32">
        <v>57.3</v>
      </c>
      <c r="BL32">
        <v>57.27</v>
      </c>
      <c r="BM32">
        <v>57.4</v>
      </c>
      <c r="BN32">
        <v>58.24</v>
      </c>
      <c r="BO32">
        <v>59.05</v>
      </c>
      <c r="BP32">
        <v>58.96</v>
      </c>
      <c r="BQ32">
        <v>58.1</v>
      </c>
      <c r="BR32">
        <v>59.01</v>
      </c>
      <c r="BS32">
        <v>57.2</v>
      </c>
      <c r="BT32">
        <v>57.01</v>
      </c>
      <c r="BU32">
        <v>57.42</v>
      </c>
      <c r="BV32">
        <v>59.39</v>
      </c>
      <c r="BW32">
        <v>60.59</v>
      </c>
      <c r="BX32">
        <v>60.97</v>
      </c>
      <c r="BY32">
        <v>60.66</v>
      </c>
      <c r="BZ32">
        <v>59.62</v>
      </c>
      <c r="CA32">
        <v>59.01</v>
      </c>
      <c r="CB32">
        <v>59.88</v>
      </c>
      <c r="CC32">
        <v>59.72</v>
      </c>
      <c r="CD32">
        <v>60.16</v>
      </c>
      <c r="CE32">
        <v>56.54</v>
      </c>
      <c r="CF32">
        <v>57.73</v>
      </c>
      <c r="CG32">
        <v>60.24</v>
      </c>
      <c r="CH32">
        <v>60.91</v>
      </c>
      <c r="CI32">
        <v>59.24</v>
      </c>
      <c r="CJ32">
        <v>59.23</v>
      </c>
      <c r="CK32">
        <v>59.14</v>
      </c>
      <c r="CL32">
        <v>59.67</v>
      </c>
      <c r="CM32">
        <v>59.44</v>
      </c>
      <c r="CN32">
        <v>59.7</v>
      </c>
      <c r="CO32">
        <v>60.39</v>
      </c>
      <c r="CP32">
        <v>59.59</v>
      </c>
      <c r="CQ32">
        <v>60.01</v>
      </c>
      <c r="CR32">
        <v>59.34</v>
      </c>
      <c r="CS32">
        <v>56.88</v>
      </c>
      <c r="CT32">
        <v>53.26</v>
      </c>
      <c r="CU32">
        <v>52.12</v>
      </c>
      <c r="CV32">
        <v>52.36</v>
      </c>
      <c r="CW32">
        <v>52.29</v>
      </c>
      <c r="CX32">
        <v>52.76</v>
      </c>
      <c r="CY32">
        <v>52.76</v>
      </c>
      <c r="CZ32">
        <v>52.06</v>
      </c>
      <c r="DA32">
        <v>52.87</v>
      </c>
      <c r="DB32">
        <v>53.66</v>
      </c>
      <c r="DC32">
        <v>54.57</v>
      </c>
      <c r="DD32">
        <v>55.33</v>
      </c>
      <c r="DE32">
        <v>56.45</v>
      </c>
      <c r="DF32">
        <v>56.15</v>
      </c>
      <c r="DG32">
        <v>55.46</v>
      </c>
      <c r="DH32">
        <v>55.96</v>
      </c>
      <c r="DI32">
        <v>56.7</v>
      </c>
      <c r="DJ32">
        <v>56.72</v>
      </c>
      <c r="DK32">
        <v>56.26</v>
      </c>
      <c r="DL32">
        <v>57.07</v>
      </c>
      <c r="DM32">
        <v>57.35</v>
      </c>
      <c r="DN32">
        <v>58.47</v>
      </c>
      <c r="DO32">
        <v>58.37</v>
      </c>
      <c r="DP32">
        <v>58.12</v>
      </c>
      <c r="DQ32">
        <v>56.86</v>
      </c>
      <c r="DR32">
        <v>54</v>
      </c>
      <c r="DS32">
        <v>54.59</v>
      </c>
      <c r="DT32">
        <v>53.95</v>
      </c>
      <c r="DU32">
        <v>53.73</v>
      </c>
      <c r="DV32">
        <v>51.57</v>
      </c>
      <c r="DW32">
        <v>52.78</v>
      </c>
      <c r="DX32">
        <v>53.79</v>
      </c>
      <c r="DY32">
        <v>54.51</v>
      </c>
      <c r="DZ32">
        <v>54.26</v>
      </c>
      <c r="EA32">
        <v>55.8</v>
      </c>
      <c r="EB32">
        <v>56.29</v>
      </c>
      <c r="EC32">
        <v>55.11</v>
      </c>
      <c r="ED32">
        <v>54.16</v>
      </c>
      <c r="EE32">
        <v>53.61</v>
      </c>
      <c r="EF32">
        <v>56.39</v>
      </c>
      <c r="EG32">
        <v>55.9</v>
      </c>
      <c r="EH32">
        <v>56.49</v>
      </c>
      <c r="EI32">
        <v>55.39</v>
      </c>
      <c r="EJ32">
        <v>55.3</v>
      </c>
      <c r="EK32">
        <v>54.98</v>
      </c>
      <c r="EL32">
        <v>56.96</v>
      </c>
      <c r="EM32">
        <v>57.16</v>
      </c>
      <c r="EN32">
        <v>57.3</v>
      </c>
      <c r="EO32">
        <v>57.54</v>
      </c>
      <c r="EP32">
        <v>57.75</v>
      </c>
      <c r="EQ32">
        <v>60.99</v>
      </c>
      <c r="ER32">
        <v>62.16</v>
      </c>
      <c r="ES32">
        <v>63.03</v>
      </c>
      <c r="ET32">
        <v>63.89</v>
      </c>
      <c r="EU32" t="str">
        <v>Close</v>
      </c>
    </row>
    <row r="33" spans="1:151" ht="20.6" x14ac:dyDescent="0.55000000000000004">
      <c r="A33" s="12" t="s">
        <v>37</v>
      </c>
      <c r="B33" s="13" t="str">
        <v>The Goldman Sachs Group, Inc.</v>
      </c>
      <c r="C33" s="13" t="str">
        <v>Financial Services</v>
      </c>
      <c r="D33" s="13"/>
      <c r="E33" s="12">
        <v>16</v>
      </c>
      <c r="F33" s="12">
        <v>7023</v>
      </c>
      <c r="G33" s="13">
        <f t="shared" si="6"/>
        <v>112368</v>
      </c>
      <c r="H33" s="13">
        <v>529.86</v>
      </c>
      <c r="I33" s="13">
        <f t="shared" si="1"/>
        <v>8477.76</v>
      </c>
      <c r="J33" s="13">
        <v>3</v>
      </c>
      <c r="K33" s="13">
        <v>4</v>
      </c>
      <c r="L33" s="14">
        <f t="shared" si="5"/>
        <v>12</v>
      </c>
      <c r="M33" s="15">
        <f t="shared" si="2"/>
        <v>192</v>
      </c>
      <c r="N33" s="16">
        <f t="shared" si="3"/>
        <v>1.7086715079026058E-3</v>
      </c>
      <c r="O33" s="13">
        <f t="shared" si="4"/>
        <v>-103890.24000000001</v>
      </c>
      <c r="P33" s="16">
        <v>1.4319E-2</v>
      </c>
      <c r="Z33" cm="1">
        <f t="array" ref="Z33:EU33">TRANSPOSE(INDEX(_xlfn._xlws.SORT(_xldudf_WISEPRICE(A33,"close",6*30)),,2))</f>
        <v>404</v>
      </c>
      <c r="AA33">
        <v>417.35</v>
      </c>
      <c r="AB33">
        <v>424</v>
      </c>
      <c r="AC33">
        <v>423.04</v>
      </c>
      <c r="AD33">
        <v>420.05</v>
      </c>
      <c r="AE33">
        <v>427.57</v>
      </c>
      <c r="AF33">
        <v>430.81</v>
      </c>
      <c r="AG33">
        <v>426.71</v>
      </c>
      <c r="AH33">
        <v>426.95</v>
      </c>
      <c r="AI33">
        <v>432.57</v>
      </c>
      <c r="AJ33">
        <v>438.18</v>
      </c>
      <c r="AK33">
        <v>443.67</v>
      </c>
      <c r="AL33">
        <v>443.8</v>
      </c>
      <c r="AM33">
        <v>446.95</v>
      </c>
      <c r="AN33">
        <v>455.56</v>
      </c>
      <c r="AO33">
        <v>454.73</v>
      </c>
      <c r="AP33">
        <v>453.56</v>
      </c>
      <c r="AQ33">
        <v>458.47</v>
      </c>
      <c r="AR33">
        <v>466.09</v>
      </c>
      <c r="AS33">
        <v>464.52</v>
      </c>
      <c r="AT33">
        <v>467.72</v>
      </c>
      <c r="AU33">
        <v>462.94</v>
      </c>
      <c r="AV33">
        <v>470.41</v>
      </c>
      <c r="AW33">
        <v>462.38</v>
      </c>
      <c r="AX33">
        <v>458.15</v>
      </c>
      <c r="AY33">
        <v>461.18</v>
      </c>
      <c r="AZ33">
        <v>459.81</v>
      </c>
      <c r="BA33">
        <v>457.17</v>
      </c>
      <c r="BB33">
        <v>450.23</v>
      </c>
      <c r="BC33">
        <v>456.52</v>
      </c>
      <c r="BD33">
        <v>454.98</v>
      </c>
      <c r="BE33">
        <v>455.3</v>
      </c>
      <c r="BF33">
        <v>461.68</v>
      </c>
      <c r="BG33">
        <v>458.1</v>
      </c>
      <c r="BH33">
        <v>454.91</v>
      </c>
      <c r="BI33">
        <v>453.55</v>
      </c>
      <c r="BJ33">
        <v>444.27</v>
      </c>
      <c r="BK33">
        <v>448.7</v>
      </c>
      <c r="BL33">
        <v>446.35</v>
      </c>
      <c r="BM33">
        <v>446.46</v>
      </c>
      <c r="BN33">
        <v>450.18</v>
      </c>
      <c r="BO33">
        <v>457.43</v>
      </c>
      <c r="BP33">
        <v>458.05</v>
      </c>
      <c r="BQ33">
        <v>450.18</v>
      </c>
      <c r="BR33">
        <v>462.09</v>
      </c>
      <c r="BS33">
        <v>457.38</v>
      </c>
      <c r="BT33">
        <v>455.86</v>
      </c>
      <c r="BU33">
        <v>445.96</v>
      </c>
      <c r="BV33">
        <v>452.32</v>
      </c>
      <c r="BW33">
        <v>463.66</v>
      </c>
      <c r="BX33">
        <v>465.61</v>
      </c>
      <c r="BY33">
        <v>467.92</v>
      </c>
      <c r="BZ33">
        <v>464.75</v>
      </c>
      <c r="CA33">
        <v>464.82</v>
      </c>
      <c r="CB33">
        <v>472.83</v>
      </c>
      <c r="CC33">
        <v>478.89</v>
      </c>
      <c r="CD33">
        <v>479.23</v>
      </c>
      <c r="CE33">
        <v>479.88</v>
      </c>
      <c r="CF33">
        <v>492.23</v>
      </c>
      <c r="CG33">
        <v>503.02</v>
      </c>
      <c r="CH33">
        <v>502.18</v>
      </c>
      <c r="CI33">
        <v>486.21</v>
      </c>
      <c r="CJ33">
        <v>484.93</v>
      </c>
      <c r="CK33">
        <v>487.04</v>
      </c>
      <c r="CL33">
        <v>492.15</v>
      </c>
      <c r="CM33">
        <v>486.7</v>
      </c>
      <c r="CN33">
        <v>491.71</v>
      </c>
      <c r="CO33">
        <v>499.03</v>
      </c>
      <c r="CP33">
        <v>492.72</v>
      </c>
      <c r="CQ33">
        <v>505.67</v>
      </c>
      <c r="CR33">
        <v>509.03</v>
      </c>
      <c r="CS33">
        <v>500.12</v>
      </c>
      <c r="CT33">
        <v>470.64</v>
      </c>
      <c r="CU33">
        <v>459.02</v>
      </c>
      <c r="CV33">
        <v>470.22</v>
      </c>
      <c r="CW33">
        <v>473.01</v>
      </c>
      <c r="CX33">
        <v>485.77</v>
      </c>
      <c r="CY33">
        <v>490.26</v>
      </c>
      <c r="CZ33">
        <v>485.5</v>
      </c>
      <c r="DA33">
        <v>491.94</v>
      </c>
      <c r="DB33">
        <v>498.7</v>
      </c>
      <c r="DC33">
        <v>499.02</v>
      </c>
      <c r="DD33">
        <v>504.26</v>
      </c>
      <c r="DE33">
        <v>504.68</v>
      </c>
      <c r="DF33">
        <v>497.34</v>
      </c>
      <c r="DG33">
        <v>496.46</v>
      </c>
      <c r="DH33">
        <v>497.75</v>
      </c>
      <c r="DI33">
        <v>509.42</v>
      </c>
      <c r="DJ33">
        <v>507.87</v>
      </c>
      <c r="DK33">
        <v>507.26</v>
      </c>
      <c r="DL33">
        <v>503.33</v>
      </c>
      <c r="DM33">
        <v>510.1</v>
      </c>
      <c r="DN33">
        <v>510.25</v>
      </c>
      <c r="DO33">
        <v>487.46</v>
      </c>
      <c r="DP33">
        <v>490.64</v>
      </c>
      <c r="DQ33">
        <v>487.88</v>
      </c>
      <c r="DR33">
        <v>479.61</v>
      </c>
      <c r="DS33">
        <v>488.57</v>
      </c>
      <c r="DT33">
        <v>467.13</v>
      </c>
      <c r="DU33">
        <v>471.17</v>
      </c>
      <c r="DV33">
        <v>474.06</v>
      </c>
      <c r="DW33">
        <v>478.99</v>
      </c>
      <c r="DX33">
        <v>485.16</v>
      </c>
      <c r="DY33">
        <v>485.39</v>
      </c>
      <c r="DZ33">
        <v>484.58</v>
      </c>
      <c r="EA33">
        <v>503.83</v>
      </c>
      <c r="EB33">
        <v>498.43</v>
      </c>
      <c r="EC33">
        <v>497.41</v>
      </c>
      <c r="ED33">
        <v>498.02</v>
      </c>
      <c r="EE33">
        <v>491.14</v>
      </c>
      <c r="EF33">
        <v>496.92</v>
      </c>
      <c r="EG33">
        <v>498.51</v>
      </c>
      <c r="EH33">
        <v>495.11</v>
      </c>
      <c r="EI33">
        <v>490.17</v>
      </c>
      <c r="EJ33">
        <v>491.99</v>
      </c>
      <c r="EK33">
        <v>486.1</v>
      </c>
      <c r="EL33">
        <v>495.16</v>
      </c>
      <c r="EM33">
        <v>494.62</v>
      </c>
      <c r="EN33">
        <v>496.57</v>
      </c>
      <c r="EO33">
        <v>505.18</v>
      </c>
      <c r="EP33">
        <v>503.72</v>
      </c>
      <c r="EQ33">
        <v>516.29999999999995</v>
      </c>
      <c r="ER33">
        <v>522.75</v>
      </c>
      <c r="ES33">
        <v>522.38</v>
      </c>
      <c r="ET33">
        <v>529.86</v>
      </c>
      <c r="EU33" t="str">
        <v>Close</v>
      </c>
    </row>
    <row r="34" spans="1:151" ht="20.6" x14ac:dyDescent="0.55000000000000004">
      <c r="A34" s="12" t="s">
        <v>38</v>
      </c>
      <c r="B34" s="13" t="str">
        <v>Duke Energy Corporation</v>
      </c>
      <c r="C34" s="13" t="str">
        <v>Utilities</v>
      </c>
      <c r="D34" s="13"/>
      <c r="E34" s="12">
        <v>8</v>
      </c>
      <c r="F34" s="12">
        <v>776</v>
      </c>
      <c r="G34" s="13">
        <f t="shared" si="6"/>
        <v>6208</v>
      </c>
      <c r="H34" s="13">
        <v>119.78</v>
      </c>
      <c r="I34" s="13">
        <f t="shared" si="1"/>
        <v>958.24</v>
      </c>
      <c r="J34" s="13">
        <v>1.0449999999999999</v>
      </c>
      <c r="K34" s="13">
        <v>4</v>
      </c>
      <c r="L34" s="14">
        <f t="shared" si="5"/>
        <v>4.18</v>
      </c>
      <c r="M34" s="15">
        <f t="shared" si="2"/>
        <v>33.44</v>
      </c>
      <c r="N34" s="16">
        <f t="shared" si="3"/>
        <v>5.3865979381443295E-3</v>
      </c>
      <c r="O34" s="13">
        <f t="shared" si="4"/>
        <v>-5249.76</v>
      </c>
      <c r="P34" s="16">
        <v>2.2712E-2</v>
      </c>
      <c r="Z34" cm="1">
        <f t="array" ref="Z34:EU34">TRANSPOSE(INDEX(_xlfn._xlws.SORT(_xldudf_WISEPRICE(A34,"close",6*30)),,2))</f>
        <v>98.24</v>
      </c>
      <c r="AA34">
        <v>98.12</v>
      </c>
      <c r="AB34">
        <v>98.2</v>
      </c>
      <c r="AC34">
        <v>98.96</v>
      </c>
      <c r="AD34">
        <v>99.03</v>
      </c>
      <c r="AE34">
        <v>97.71</v>
      </c>
      <c r="AF34">
        <v>98.73</v>
      </c>
      <c r="AG34">
        <v>98.26</v>
      </c>
      <c r="AH34">
        <v>99.78</v>
      </c>
      <c r="AI34">
        <v>99.31</v>
      </c>
      <c r="AJ34">
        <v>100.26</v>
      </c>
      <c r="AK34">
        <v>100.42</v>
      </c>
      <c r="AL34">
        <v>102.26</v>
      </c>
      <c r="AM34">
        <v>102.38</v>
      </c>
      <c r="AN34">
        <v>103.02</v>
      </c>
      <c r="AO34">
        <v>102.67</v>
      </c>
      <c r="AP34">
        <v>102.89</v>
      </c>
      <c r="AQ34">
        <v>102.31</v>
      </c>
      <c r="AR34">
        <v>103.35</v>
      </c>
      <c r="AS34">
        <v>102.84</v>
      </c>
      <c r="AT34">
        <v>103.89</v>
      </c>
      <c r="AU34">
        <v>103.66</v>
      </c>
      <c r="AV34">
        <v>104.38</v>
      </c>
      <c r="AW34">
        <v>103.44</v>
      </c>
      <c r="AX34">
        <v>101.79</v>
      </c>
      <c r="AY34">
        <v>102.17</v>
      </c>
      <c r="AZ34">
        <v>101.18</v>
      </c>
      <c r="BA34">
        <v>100.42</v>
      </c>
      <c r="BB34">
        <v>101.3</v>
      </c>
      <c r="BC34">
        <v>103.57</v>
      </c>
      <c r="BD34">
        <v>103.41</v>
      </c>
      <c r="BE34">
        <v>104.6</v>
      </c>
      <c r="BF34">
        <v>103.2</v>
      </c>
      <c r="BG34">
        <v>102.86</v>
      </c>
      <c r="BH34">
        <v>102.62</v>
      </c>
      <c r="BI34">
        <v>102.52</v>
      </c>
      <c r="BJ34">
        <v>102.36</v>
      </c>
      <c r="BK34">
        <v>101.32</v>
      </c>
      <c r="BL34">
        <v>101.26</v>
      </c>
      <c r="BM34">
        <v>102.36</v>
      </c>
      <c r="BN34">
        <v>100.8</v>
      </c>
      <c r="BO34">
        <v>100.03</v>
      </c>
      <c r="BP34">
        <v>100.1</v>
      </c>
      <c r="BQ34">
        <v>99.84</v>
      </c>
      <c r="BR34">
        <v>101.51</v>
      </c>
      <c r="BS34">
        <v>100.2</v>
      </c>
      <c r="BT34">
        <v>99.95</v>
      </c>
      <c r="BU34">
        <v>100.59</v>
      </c>
      <c r="BV34">
        <v>100.23</v>
      </c>
      <c r="BW34">
        <v>99.35</v>
      </c>
      <c r="BX34">
        <v>99.81</v>
      </c>
      <c r="BY34">
        <v>99.84</v>
      </c>
      <c r="BZ34">
        <v>100.56</v>
      </c>
      <c r="CA34">
        <v>100.64</v>
      </c>
      <c r="CB34">
        <v>100.94</v>
      </c>
      <c r="CC34">
        <v>102.83</v>
      </c>
      <c r="CD34">
        <v>104.46</v>
      </c>
      <c r="CE34">
        <v>105.39</v>
      </c>
      <c r="CF34">
        <v>105.32</v>
      </c>
      <c r="CG34">
        <v>106.53</v>
      </c>
      <c r="CH34">
        <v>107.52</v>
      </c>
      <c r="CI34">
        <v>106.91</v>
      </c>
      <c r="CJ34">
        <v>106.92</v>
      </c>
      <c r="CK34">
        <v>107.54</v>
      </c>
      <c r="CL34">
        <v>107.12</v>
      </c>
      <c r="CM34">
        <v>108.6</v>
      </c>
      <c r="CN34">
        <v>107.56</v>
      </c>
      <c r="CO34">
        <v>108.03</v>
      </c>
      <c r="CP34">
        <v>108.68</v>
      </c>
      <c r="CQ34">
        <v>109.9</v>
      </c>
      <c r="CR34">
        <v>109.27</v>
      </c>
      <c r="CS34">
        <v>112.6</v>
      </c>
      <c r="CT34">
        <v>113.92</v>
      </c>
      <c r="CU34">
        <v>111.01</v>
      </c>
      <c r="CV34">
        <v>112.92</v>
      </c>
      <c r="CW34">
        <v>113.51</v>
      </c>
      <c r="CX34">
        <v>112.43</v>
      </c>
      <c r="CY34">
        <v>112.67</v>
      </c>
      <c r="CZ34">
        <v>113.37</v>
      </c>
      <c r="DA34">
        <v>113.72</v>
      </c>
      <c r="DB34">
        <v>113.46</v>
      </c>
      <c r="DC34">
        <v>113.11</v>
      </c>
      <c r="DD34">
        <v>112.3</v>
      </c>
      <c r="DE34">
        <v>112.72</v>
      </c>
      <c r="DF34">
        <v>112.38</v>
      </c>
      <c r="DG34">
        <v>112.73</v>
      </c>
      <c r="DH34">
        <v>112.12</v>
      </c>
      <c r="DI34">
        <v>112.36</v>
      </c>
      <c r="DJ34">
        <v>113.01</v>
      </c>
      <c r="DK34">
        <v>111.9</v>
      </c>
      <c r="DL34">
        <v>112.7</v>
      </c>
      <c r="DM34">
        <v>112.99</v>
      </c>
      <c r="DN34">
        <v>113.95</v>
      </c>
      <c r="DO34">
        <v>115.79</v>
      </c>
      <c r="DP34">
        <v>117.06</v>
      </c>
      <c r="DQ34">
        <v>116.85</v>
      </c>
      <c r="DR34">
        <v>116.6</v>
      </c>
      <c r="DS34">
        <v>117.16</v>
      </c>
      <c r="DT34">
        <v>116.93</v>
      </c>
      <c r="DU34">
        <v>116.2</v>
      </c>
      <c r="DV34">
        <v>115.97</v>
      </c>
      <c r="DW34">
        <v>117.31</v>
      </c>
      <c r="DX34">
        <v>117.7</v>
      </c>
      <c r="DY34">
        <v>116.73</v>
      </c>
      <c r="DZ34">
        <v>115.88</v>
      </c>
      <c r="EA34">
        <v>115.14</v>
      </c>
      <c r="EB34">
        <v>116.37</v>
      </c>
      <c r="EC34">
        <v>117.31</v>
      </c>
      <c r="ED34">
        <v>115.98</v>
      </c>
      <c r="EE34">
        <v>116.21</v>
      </c>
      <c r="EF34">
        <v>115.17</v>
      </c>
      <c r="EG34">
        <v>115.97</v>
      </c>
      <c r="EH34">
        <v>115.3</v>
      </c>
      <c r="EI34">
        <v>116.22</v>
      </c>
      <c r="EJ34">
        <v>116.68</v>
      </c>
      <c r="EK34">
        <v>115.76</v>
      </c>
      <c r="EL34">
        <v>114.05</v>
      </c>
      <c r="EM34">
        <v>110.23</v>
      </c>
      <c r="EN34">
        <v>110.67</v>
      </c>
      <c r="EO34">
        <v>111.32</v>
      </c>
      <c r="EP34">
        <v>113.12</v>
      </c>
      <c r="EQ34">
        <v>114.17</v>
      </c>
      <c r="ER34">
        <v>115.09</v>
      </c>
      <c r="ES34">
        <v>117.12</v>
      </c>
      <c r="ET34">
        <v>118.22</v>
      </c>
      <c r="EU34" t="str">
        <v>Close</v>
      </c>
    </row>
    <row r="35" spans="1:151" ht="20.6" x14ac:dyDescent="0.55000000000000004">
      <c r="A35" s="12" t="s">
        <v>39</v>
      </c>
      <c r="B35" s="13" t="str">
        <v>NextEra Energy, Inc.</v>
      </c>
      <c r="C35" s="13" t="str">
        <v>Utilities</v>
      </c>
      <c r="D35" s="13"/>
      <c r="E35" s="12">
        <v>19</v>
      </c>
      <c r="F35" s="12">
        <v>1322</v>
      </c>
      <c r="G35" s="13">
        <f t="shared" si="6"/>
        <v>25118</v>
      </c>
      <c r="H35" s="13">
        <v>84.37</v>
      </c>
      <c r="I35" s="13">
        <f t="shared" si="1"/>
        <v>1603.0300000000002</v>
      </c>
      <c r="J35" s="13">
        <v>0.51500000000000001</v>
      </c>
      <c r="K35" s="13">
        <v>4</v>
      </c>
      <c r="L35" s="14">
        <f t="shared" si="5"/>
        <v>2.06</v>
      </c>
      <c r="M35" s="15">
        <f t="shared" si="2"/>
        <v>39.14</v>
      </c>
      <c r="N35" s="16">
        <f t="shared" si="3"/>
        <v>1.5582450832072618E-3</v>
      </c>
      <c r="O35" s="13">
        <f t="shared" si="4"/>
        <v>-23514.97</v>
      </c>
      <c r="P35" s="16">
        <v>1.9084E-2</v>
      </c>
      <c r="Z35" cm="1">
        <f t="array" ref="Z35:EU35">TRANSPOSE(INDEX(_xlfn._xlws.SORT(_xldudf_WISEPRICE(A35,"close",6*30)),,2))</f>
        <v>64.3</v>
      </c>
      <c r="AA35">
        <v>65.31</v>
      </c>
      <c r="AB35">
        <v>66.2</v>
      </c>
      <c r="AC35">
        <v>66.56</v>
      </c>
      <c r="AD35">
        <v>66.900000000000006</v>
      </c>
      <c r="AE35">
        <v>65.989999999999995</v>
      </c>
      <c r="AF35">
        <v>67.42</v>
      </c>
      <c r="AG35">
        <v>66.97</v>
      </c>
      <c r="AH35">
        <v>68.61</v>
      </c>
      <c r="AI35">
        <v>68.849999999999994</v>
      </c>
      <c r="AJ35">
        <v>70.14</v>
      </c>
      <c r="AK35">
        <v>71.25</v>
      </c>
      <c r="AL35">
        <v>71.95</v>
      </c>
      <c r="AM35">
        <v>72.849999999999994</v>
      </c>
      <c r="AN35">
        <v>74.58</v>
      </c>
      <c r="AO35">
        <v>73.790000000000006</v>
      </c>
      <c r="AP35">
        <v>74.58</v>
      </c>
      <c r="AQ35">
        <v>75.42</v>
      </c>
      <c r="AR35">
        <v>77.05</v>
      </c>
      <c r="AS35">
        <v>76.41</v>
      </c>
      <c r="AT35">
        <v>76.09</v>
      </c>
      <c r="AU35">
        <v>75.87</v>
      </c>
      <c r="AV35">
        <v>76.95</v>
      </c>
      <c r="AW35">
        <v>76.319999999999993</v>
      </c>
      <c r="AX35">
        <v>75.319999999999993</v>
      </c>
      <c r="AY35">
        <v>76.61</v>
      </c>
      <c r="AZ35">
        <v>77.53</v>
      </c>
      <c r="BA35">
        <v>76.680000000000007</v>
      </c>
      <c r="BB35">
        <v>78.19</v>
      </c>
      <c r="BC35">
        <v>80.02</v>
      </c>
      <c r="BD35">
        <v>77.709999999999994</v>
      </c>
      <c r="BE35">
        <v>77.150000000000006</v>
      </c>
      <c r="BF35">
        <v>77.05</v>
      </c>
      <c r="BG35">
        <v>76.7</v>
      </c>
      <c r="BH35">
        <v>75.39</v>
      </c>
      <c r="BI35">
        <v>76.97</v>
      </c>
      <c r="BJ35">
        <v>72.739999999999995</v>
      </c>
      <c r="BK35">
        <v>72.260000000000005</v>
      </c>
      <c r="BL35">
        <v>73.180000000000007</v>
      </c>
      <c r="BM35">
        <v>73.06</v>
      </c>
      <c r="BN35">
        <v>72.31</v>
      </c>
      <c r="BO35">
        <v>70.44</v>
      </c>
      <c r="BP35">
        <v>72.459999999999994</v>
      </c>
      <c r="BQ35">
        <v>72.81</v>
      </c>
      <c r="BR35">
        <v>73.849999999999994</v>
      </c>
      <c r="BS35">
        <v>72.98</v>
      </c>
      <c r="BT35">
        <v>73.37</v>
      </c>
      <c r="BU35">
        <v>73.72</v>
      </c>
      <c r="BV35">
        <v>70.81</v>
      </c>
      <c r="BW35">
        <v>69.900000000000006</v>
      </c>
      <c r="BX35">
        <v>70.47</v>
      </c>
      <c r="BY35">
        <v>71.83</v>
      </c>
      <c r="BZ35">
        <v>72.09</v>
      </c>
      <c r="CA35">
        <v>72.11</v>
      </c>
      <c r="CB35">
        <v>72.12</v>
      </c>
      <c r="CC35">
        <v>72.900000000000006</v>
      </c>
      <c r="CD35">
        <v>74.7</v>
      </c>
      <c r="CE35">
        <v>76</v>
      </c>
      <c r="CF35">
        <v>70.97</v>
      </c>
      <c r="CG35">
        <v>71.900000000000006</v>
      </c>
      <c r="CH35">
        <v>70.900000000000006</v>
      </c>
      <c r="CI35">
        <v>71.67</v>
      </c>
      <c r="CJ35">
        <v>72</v>
      </c>
      <c r="CK35">
        <v>72.900000000000006</v>
      </c>
      <c r="CL35">
        <v>72.11</v>
      </c>
      <c r="CM35">
        <v>75.41</v>
      </c>
      <c r="CN35">
        <v>73.44</v>
      </c>
      <c r="CO35">
        <v>74.260000000000005</v>
      </c>
      <c r="CP35">
        <v>74.34</v>
      </c>
      <c r="CQ35">
        <v>74.28</v>
      </c>
      <c r="CR35">
        <v>76.39</v>
      </c>
      <c r="CS35">
        <v>78.39</v>
      </c>
      <c r="CT35">
        <v>79.2</v>
      </c>
      <c r="CU35">
        <v>76.680000000000007</v>
      </c>
      <c r="CV35">
        <v>76.97</v>
      </c>
      <c r="CW35">
        <v>77.56</v>
      </c>
      <c r="CX35">
        <v>77.540000000000006</v>
      </c>
      <c r="CY35">
        <v>77.459999999999994</v>
      </c>
      <c r="CZ35">
        <v>77.58</v>
      </c>
      <c r="DA35">
        <v>78.12</v>
      </c>
      <c r="DB35">
        <v>78.010000000000005</v>
      </c>
      <c r="DC35">
        <v>77.41</v>
      </c>
      <c r="DD35">
        <v>78.569999999999993</v>
      </c>
      <c r="DE35">
        <v>79.349999999999994</v>
      </c>
      <c r="DF35">
        <v>78.98</v>
      </c>
      <c r="DG35">
        <v>79.64</v>
      </c>
      <c r="DH35">
        <v>78.92</v>
      </c>
      <c r="DI35">
        <v>79.66</v>
      </c>
      <c r="DJ35">
        <v>80.64</v>
      </c>
      <c r="DK35">
        <v>79.61</v>
      </c>
      <c r="DL35">
        <v>79.41</v>
      </c>
      <c r="DM35">
        <v>80.03</v>
      </c>
      <c r="DN35">
        <v>80.510000000000005</v>
      </c>
      <c r="DO35">
        <v>79.930000000000007</v>
      </c>
      <c r="DP35">
        <v>81.08</v>
      </c>
      <c r="DQ35">
        <v>80.33</v>
      </c>
      <c r="DR35">
        <v>79.98</v>
      </c>
      <c r="DS35">
        <v>81.19</v>
      </c>
      <c r="DT35">
        <v>82.3</v>
      </c>
      <c r="DU35">
        <v>83.43</v>
      </c>
      <c r="DV35">
        <v>83.46</v>
      </c>
      <c r="DW35">
        <v>84.65</v>
      </c>
      <c r="DX35">
        <v>84.64</v>
      </c>
      <c r="DY35">
        <v>84.97</v>
      </c>
      <c r="DZ35">
        <v>84.28</v>
      </c>
      <c r="EA35">
        <v>82.29</v>
      </c>
      <c r="EB35">
        <v>82.76</v>
      </c>
      <c r="EC35">
        <v>84.82</v>
      </c>
      <c r="ED35">
        <v>84.29</v>
      </c>
      <c r="EE35">
        <v>84.62</v>
      </c>
      <c r="EF35">
        <v>83.46</v>
      </c>
      <c r="EG35">
        <v>84.54</v>
      </c>
      <c r="EH35">
        <v>84.53</v>
      </c>
      <c r="EI35">
        <v>85.27</v>
      </c>
      <c r="EJ35">
        <v>85.43</v>
      </c>
      <c r="EK35">
        <v>85.05</v>
      </c>
      <c r="EL35">
        <v>83.85</v>
      </c>
      <c r="EM35">
        <v>80.290000000000006</v>
      </c>
      <c r="EN35">
        <v>80.5</v>
      </c>
      <c r="EO35">
        <v>80.58</v>
      </c>
      <c r="EP35">
        <v>80.94</v>
      </c>
      <c r="EQ35">
        <v>81.86</v>
      </c>
      <c r="ER35">
        <v>82.91</v>
      </c>
      <c r="ES35">
        <v>82.79</v>
      </c>
      <c r="ET35">
        <v>84.36</v>
      </c>
      <c r="EU35" t="str">
        <v>Close</v>
      </c>
    </row>
    <row r="36" spans="1:151" ht="20.6" x14ac:dyDescent="0.55000000000000004">
      <c r="A36" s="12" t="s">
        <v>40</v>
      </c>
      <c r="B36" s="13" t="str">
        <v>The Southern Company</v>
      </c>
      <c r="C36" s="13" t="str">
        <v>Utilities</v>
      </c>
      <c r="D36" s="13"/>
      <c r="E36" s="12">
        <v>17</v>
      </c>
      <c r="F36" s="12">
        <v>1286</v>
      </c>
      <c r="G36" s="13">
        <f t="shared" si="6"/>
        <v>21862</v>
      </c>
      <c r="H36" s="13">
        <v>92.29</v>
      </c>
      <c r="I36" s="13">
        <f t="shared" si="1"/>
        <v>1568.93</v>
      </c>
      <c r="J36" s="13">
        <v>0.72</v>
      </c>
      <c r="K36" s="13">
        <v>4</v>
      </c>
      <c r="L36" s="14">
        <f t="shared" si="5"/>
        <v>2.88</v>
      </c>
      <c r="M36" s="15">
        <f t="shared" si="2"/>
        <v>48.96</v>
      </c>
      <c r="N36" s="16">
        <f t="shared" si="3"/>
        <v>2.2395023328149301E-3</v>
      </c>
      <c r="O36" s="13">
        <f t="shared" si="4"/>
        <v>-20293.07</v>
      </c>
      <c r="P36" s="16">
        <v>1.7417999999999999E-2</v>
      </c>
      <c r="Z36" cm="1">
        <f t="array" ref="Z36:EU36">TRANSPOSE(INDEX(_xlfn._xlws.SORT(_xldudf_WISEPRICE(A36,"close",6*30)),,2))</f>
        <v>72.150000000000006</v>
      </c>
      <c r="AA36">
        <v>72.98</v>
      </c>
      <c r="AB36">
        <v>73.25</v>
      </c>
      <c r="AC36">
        <v>73.91</v>
      </c>
      <c r="AD36">
        <v>74.37</v>
      </c>
      <c r="AE36">
        <v>73.209999999999994</v>
      </c>
      <c r="AF36">
        <v>74.39</v>
      </c>
      <c r="AG36">
        <v>73.5</v>
      </c>
      <c r="AH36">
        <v>74.52</v>
      </c>
      <c r="AI36">
        <v>75.33</v>
      </c>
      <c r="AJ36">
        <v>75.849999999999994</v>
      </c>
      <c r="AK36">
        <v>75.47</v>
      </c>
      <c r="AL36">
        <v>76.95</v>
      </c>
      <c r="AM36">
        <v>77.63</v>
      </c>
      <c r="AN36">
        <v>78.25</v>
      </c>
      <c r="AO36">
        <v>78.14</v>
      </c>
      <c r="AP36">
        <v>78.7</v>
      </c>
      <c r="AQ36">
        <v>78.709999999999994</v>
      </c>
      <c r="AR36">
        <v>79.290000000000006</v>
      </c>
      <c r="AS36">
        <v>79.38</v>
      </c>
      <c r="AT36">
        <v>79.540000000000006</v>
      </c>
      <c r="AU36">
        <v>79.19</v>
      </c>
      <c r="AV36">
        <v>79.78</v>
      </c>
      <c r="AW36">
        <v>78.69</v>
      </c>
      <c r="AX36">
        <v>77.17</v>
      </c>
      <c r="AY36">
        <v>77.75</v>
      </c>
      <c r="AZ36">
        <v>77.540000000000006</v>
      </c>
      <c r="BA36">
        <v>77.2</v>
      </c>
      <c r="BB36">
        <v>78.08</v>
      </c>
      <c r="BC36">
        <v>80.14</v>
      </c>
      <c r="BD36">
        <v>80.39</v>
      </c>
      <c r="BE36">
        <v>80.709999999999994</v>
      </c>
      <c r="BF36">
        <v>79.42</v>
      </c>
      <c r="BG36">
        <v>78.650000000000006</v>
      </c>
      <c r="BH36">
        <v>77.94</v>
      </c>
      <c r="BI36">
        <v>78.97</v>
      </c>
      <c r="BJ36">
        <v>78.5</v>
      </c>
      <c r="BK36">
        <v>78.44</v>
      </c>
      <c r="BL36">
        <v>78.69</v>
      </c>
      <c r="BM36">
        <v>78.650000000000006</v>
      </c>
      <c r="BN36">
        <v>77.680000000000007</v>
      </c>
      <c r="BO36">
        <v>77.94</v>
      </c>
      <c r="BP36">
        <v>78.87</v>
      </c>
      <c r="BQ36">
        <v>78.459999999999994</v>
      </c>
      <c r="BR36">
        <v>79.34</v>
      </c>
      <c r="BS36">
        <v>78.02</v>
      </c>
      <c r="BT36">
        <v>78.209999999999994</v>
      </c>
      <c r="BU36">
        <v>78.040000000000006</v>
      </c>
      <c r="BV36">
        <v>77.569999999999993</v>
      </c>
      <c r="BW36">
        <v>77</v>
      </c>
      <c r="BX36">
        <v>77.55</v>
      </c>
      <c r="BY36">
        <v>77.72</v>
      </c>
      <c r="BZ36">
        <v>78.040000000000006</v>
      </c>
      <c r="CA36">
        <v>77.8</v>
      </c>
      <c r="CB36">
        <v>78.12</v>
      </c>
      <c r="CC36">
        <v>78.44</v>
      </c>
      <c r="CD36">
        <v>79.86</v>
      </c>
      <c r="CE36">
        <v>79.989999999999995</v>
      </c>
      <c r="CF36">
        <v>80.05</v>
      </c>
      <c r="CG36">
        <v>81.12</v>
      </c>
      <c r="CH36">
        <v>81.63</v>
      </c>
      <c r="CI36">
        <v>81.31</v>
      </c>
      <c r="CJ36">
        <v>81.400000000000006</v>
      </c>
      <c r="CK36">
        <v>81.849999999999994</v>
      </c>
      <c r="CL36">
        <v>81.349999999999994</v>
      </c>
      <c r="CM36">
        <v>82.67</v>
      </c>
      <c r="CN36">
        <v>81.66</v>
      </c>
      <c r="CO36">
        <v>82.17</v>
      </c>
      <c r="CP36">
        <v>83.05</v>
      </c>
      <c r="CQ36">
        <v>83.38</v>
      </c>
      <c r="CR36">
        <v>83.52</v>
      </c>
      <c r="CS36">
        <v>87.57</v>
      </c>
      <c r="CT36">
        <v>88.58</v>
      </c>
      <c r="CU36">
        <v>86.57</v>
      </c>
      <c r="CV36">
        <v>86.45</v>
      </c>
      <c r="CW36">
        <v>87.29</v>
      </c>
      <c r="CX36">
        <v>86.46</v>
      </c>
      <c r="CY36">
        <v>86.8</v>
      </c>
      <c r="CZ36">
        <v>87.2</v>
      </c>
      <c r="DA36">
        <v>87.2</v>
      </c>
      <c r="DB36">
        <v>87.19</v>
      </c>
      <c r="DC36">
        <v>87.01</v>
      </c>
      <c r="DD36">
        <v>87.36</v>
      </c>
      <c r="DE36">
        <v>86.94</v>
      </c>
      <c r="DF36">
        <v>86.8</v>
      </c>
      <c r="DG36">
        <v>87.57</v>
      </c>
      <c r="DH36">
        <v>86.41</v>
      </c>
      <c r="DI36">
        <v>86.12</v>
      </c>
      <c r="DJ36">
        <v>86.49</v>
      </c>
      <c r="DK36">
        <v>85.74</v>
      </c>
      <c r="DL36">
        <v>85.75</v>
      </c>
      <c r="DM36">
        <v>85.8</v>
      </c>
      <c r="DN36">
        <v>86.4</v>
      </c>
      <c r="DO36">
        <v>88.91</v>
      </c>
      <c r="DP36">
        <v>89.13</v>
      </c>
      <c r="DQ36">
        <v>89.51</v>
      </c>
      <c r="DR36">
        <v>88.41</v>
      </c>
      <c r="DS36">
        <v>89.32</v>
      </c>
      <c r="DT36">
        <v>89.64</v>
      </c>
      <c r="DU36">
        <v>88.77</v>
      </c>
      <c r="DV36">
        <v>88.49</v>
      </c>
      <c r="DW36">
        <v>89.44</v>
      </c>
      <c r="DX36">
        <v>89.89</v>
      </c>
      <c r="DY36">
        <v>89.65</v>
      </c>
      <c r="DZ36">
        <v>89.01</v>
      </c>
      <c r="EA36">
        <v>88.86</v>
      </c>
      <c r="EB36">
        <v>89.7</v>
      </c>
      <c r="EC36">
        <v>90.52</v>
      </c>
      <c r="ED36">
        <v>89.73</v>
      </c>
      <c r="EE36">
        <v>89.35</v>
      </c>
      <c r="EF36">
        <v>88.95</v>
      </c>
      <c r="EG36">
        <v>90.1</v>
      </c>
      <c r="EH36">
        <v>90.18</v>
      </c>
      <c r="EI36">
        <v>90.88</v>
      </c>
      <c r="EJ36">
        <v>91.59</v>
      </c>
      <c r="EK36">
        <v>90.7</v>
      </c>
      <c r="EL36">
        <v>90.31</v>
      </c>
      <c r="EM36">
        <v>88.89</v>
      </c>
      <c r="EN36">
        <v>89.29</v>
      </c>
      <c r="EO36">
        <v>88.93</v>
      </c>
      <c r="EP36">
        <v>88.26</v>
      </c>
      <c r="EQ36">
        <v>88.96</v>
      </c>
      <c r="ER36">
        <v>89.84</v>
      </c>
      <c r="ES36">
        <v>90.71</v>
      </c>
      <c r="ET36">
        <v>92.28</v>
      </c>
      <c r="EU36" t="str">
        <v>Close</v>
      </c>
    </row>
    <row r="37" spans="1:151" ht="20.6" x14ac:dyDescent="0.55000000000000004">
      <c r="A37" s="12" t="s">
        <v>41</v>
      </c>
      <c r="B37" s="13" t="str">
        <v>Realty Income Corporation</v>
      </c>
      <c r="C37" s="13" t="str">
        <v>Real Estate</v>
      </c>
      <c r="D37" s="13"/>
      <c r="E37" s="12">
        <v>18</v>
      </c>
      <c r="F37" s="12">
        <v>945</v>
      </c>
      <c r="G37" s="13">
        <f t="shared" si="6"/>
        <v>17010</v>
      </c>
      <c r="H37" s="13">
        <v>64.23</v>
      </c>
      <c r="I37" s="13">
        <f t="shared" si="1"/>
        <v>1156.1400000000001</v>
      </c>
      <c r="J37" s="13">
        <v>0.26350000000000001</v>
      </c>
      <c r="K37" s="13">
        <v>12</v>
      </c>
      <c r="L37" s="14">
        <f t="shared" si="5"/>
        <v>3.1619999999999999</v>
      </c>
      <c r="M37" s="15">
        <f t="shared" si="2"/>
        <v>56.915999999999997</v>
      </c>
      <c r="N37" s="16">
        <f t="shared" si="3"/>
        <v>3.3460317460317457E-3</v>
      </c>
      <c r="O37" s="13">
        <f t="shared" si="4"/>
        <v>-15853.86</v>
      </c>
      <c r="P37" s="16">
        <v>1.3731E-2</v>
      </c>
      <c r="Z37" cm="1">
        <f t="array" ref="Z37:EU37">TRANSPOSE(INDEX(_xlfn._xlws.SORT(_xldudf_WISEPRICE(A37,"close",6*30)),,2))</f>
        <v>53.04</v>
      </c>
      <c r="AA37">
        <v>53.33</v>
      </c>
      <c r="AB37">
        <v>53.39</v>
      </c>
      <c r="AC37">
        <v>53.67</v>
      </c>
      <c r="AD37">
        <v>53.8</v>
      </c>
      <c r="AE37">
        <v>53.71</v>
      </c>
      <c r="AF37">
        <v>54.31</v>
      </c>
      <c r="AG37">
        <v>53.54</v>
      </c>
      <c r="AH37">
        <v>53.92</v>
      </c>
      <c r="AI37">
        <v>54.91</v>
      </c>
      <c r="AJ37">
        <v>55.26</v>
      </c>
      <c r="AK37">
        <v>55.45</v>
      </c>
      <c r="AL37">
        <v>55.02</v>
      </c>
      <c r="AM37">
        <v>54.79</v>
      </c>
      <c r="AN37">
        <v>54.63</v>
      </c>
      <c r="AO37">
        <v>55.01</v>
      </c>
      <c r="AP37">
        <v>54.96</v>
      </c>
      <c r="AQ37">
        <v>54.87</v>
      </c>
      <c r="AR37">
        <v>55.11</v>
      </c>
      <c r="AS37">
        <v>55.19</v>
      </c>
      <c r="AT37">
        <v>55.13</v>
      </c>
      <c r="AU37">
        <v>54.98</v>
      </c>
      <c r="AV37">
        <v>55.08</v>
      </c>
      <c r="AW37">
        <v>53.72</v>
      </c>
      <c r="AX37">
        <v>52.31</v>
      </c>
      <c r="AY37">
        <v>52.18</v>
      </c>
      <c r="AZ37">
        <v>51.57</v>
      </c>
      <c r="BA37">
        <v>51.17</v>
      </c>
      <c r="BB37">
        <v>51.75</v>
      </c>
      <c r="BC37">
        <v>53.06</v>
      </c>
      <c r="BD37">
        <v>53.31</v>
      </c>
      <c r="BE37">
        <v>54.43</v>
      </c>
      <c r="BF37">
        <v>54.03</v>
      </c>
      <c r="BG37">
        <v>54.26</v>
      </c>
      <c r="BH37">
        <v>53.32</v>
      </c>
      <c r="BI37">
        <v>52.71</v>
      </c>
      <c r="BJ37">
        <v>52.24</v>
      </c>
      <c r="BK37">
        <v>52.69</v>
      </c>
      <c r="BL37">
        <v>53.22</v>
      </c>
      <c r="BM37">
        <v>53.37</v>
      </c>
      <c r="BN37">
        <v>53.07</v>
      </c>
      <c r="BO37">
        <v>53.1</v>
      </c>
      <c r="BP37">
        <v>53.01</v>
      </c>
      <c r="BQ37">
        <v>53.15</v>
      </c>
      <c r="BR37">
        <v>53.64</v>
      </c>
      <c r="BS37">
        <v>52.92</v>
      </c>
      <c r="BT37">
        <v>52.68</v>
      </c>
      <c r="BU37">
        <v>52.43</v>
      </c>
      <c r="BV37">
        <v>52.82</v>
      </c>
      <c r="BW37">
        <v>52.36</v>
      </c>
      <c r="BX37">
        <v>52.43</v>
      </c>
      <c r="BY37">
        <v>52.45</v>
      </c>
      <c r="BZ37">
        <v>53.09</v>
      </c>
      <c r="CA37">
        <v>53.16</v>
      </c>
      <c r="CB37">
        <v>52.76</v>
      </c>
      <c r="CC37">
        <v>53.58</v>
      </c>
      <c r="CD37">
        <v>55</v>
      </c>
      <c r="CE37">
        <v>55.75</v>
      </c>
      <c r="CF37">
        <v>55.98</v>
      </c>
      <c r="CG37">
        <v>56.37</v>
      </c>
      <c r="CH37">
        <v>57.63</v>
      </c>
      <c r="CI37">
        <v>57.73</v>
      </c>
      <c r="CJ37">
        <v>57.58</v>
      </c>
      <c r="CK37">
        <v>57.56</v>
      </c>
      <c r="CL37">
        <v>57.49</v>
      </c>
      <c r="CM37">
        <v>57.26</v>
      </c>
      <c r="CN37">
        <v>57.36</v>
      </c>
      <c r="CO37">
        <v>58.07</v>
      </c>
      <c r="CP37">
        <v>58.21</v>
      </c>
      <c r="CQ37">
        <v>58.37</v>
      </c>
      <c r="CR37">
        <v>57.43</v>
      </c>
      <c r="CS37">
        <v>58.01</v>
      </c>
      <c r="CT37">
        <v>59.32</v>
      </c>
      <c r="CU37">
        <v>59.18</v>
      </c>
      <c r="CV37">
        <v>60.44</v>
      </c>
      <c r="CW37">
        <v>60.28</v>
      </c>
      <c r="CX37">
        <v>60.22</v>
      </c>
      <c r="CY37">
        <v>60.57</v>
      </c>
      <c r="CZ37">
        <v>60.31</v>
      </c>
      <c r="DA37">
        <v>60.31</v>
      </c>
      <c r="DB37">
        <v>60.16</v>
      </c>
      <c r="DC37">
        <v>59.71</v>
      </c>
      <c r="DD37">
        <v>60.05</v>
      </c>
      <c r="DE37">
        <v>60.86</v>
      </c>
      <c r="DF37">
        <v>60.56</v>
      </c>
      <c r="DG37">
        <v>60.93</v>
      </c>
      <c r="DH37">
        <v>60.5</v>
      </c>
      <c r="DI37">
        <v>61.09</v>
      </c>
      <c r="DJ37">
        <v>61.77</v>
      </c>
      <c r="DK37">
        <v>62.15</v>
      </c>
      <c r="DL37">
        <v>61.99</v>
      </c>
      <c r="DM37">
        <v>61.4</v>
      </c>
      <c r="DN37">
        <v>62.11</v>
      </c>
      <c r="DO37">
        <v>62.28</v>
      </c>
      <c r="DP37">
        <v>62.71</v>
      </c>
      <c r="DQ37">
        <v>62.33</v>
      </c>
      <c r="DR37">
        <v>62.4</v>
      </c>
      <c r="DS37">
        <v>62.86</v>
      </c>
      <c r="DT37">
        <v>62.81</v>
      </c>
      <c r="DU37">
        <v>62.61</v>
      </c>
      <c r="DV37">
        <v>62.41</v>
      </c>
      <c r="DW37">
        <v>62.71</v>
      </c>
      <c r="DX37">
        <v>62.68</v>
      </c>
      <c r="DY37">
        <v>62.49</v>
      </c>
      <c r="DZ37">
        <v>62.19</v>
      </c>
      <c r="EA37">
        <v>60.7</v>
      </c>
      <c r="EB37">
        <v>61.63</v>
      </c>
      <c r="EC37">
        <v>62.32</v>
      </c>
      <c r="ED37">
        <v>62.56</v>
      </c>
      <c r="EE37">
        <v>62.64</v>
      </c>
      <c r="EF37">
        <v>62.48</v>
      </c>
      <c r="EG37">
        <v>62.73</v>
      </c>
      <c r="EH37">
        <v>63.42</v>
      </c>
      <c r="EI37">
        <v>63</v>
      </c>
      <c r="EJ37">
        <v>62.42</v>
      </c>
      <c r="EK37">
        <v>62.4</v>
      </c>
      <c r="EL37">
        <v>62.01</v>
      </c>
      <c r="EM37">
        <v>61.67</v>
      </c>
      <c r="EN37">
        <v>61.51</v>
      </c>
      <c r="EO37">
        <v>61.81</v>
      </c>
      <c r="EP37">
        <v>61.47</v>
      </c>
      <c r="EQ37">
        <v>61.75</v>
      </c>
      <c r="ER37">
        <v>62.11</v>
      </c>
      <c r="ES37">
        <v>63.36</v>
      </c>
      <c r="ET37">
        <v>64.23</v>
      </c>
      <c r="EU37" t="str">
        <v>Close</v>
      </c>
    </row>
    <row r="38" spans="1:151" ht="20.6" x14ac:dyDescent="0.55000000000000004">
      <c r="A38" s="12" t="s">
        <v>42</v>
      </c>
      <c r="B38" s="13" t="str">
        <v>Prologis, Inc.</v>
      </c>
      <c r="C38" s="13" t="str">
        <v>Real Estate</v>
      </c>
      <c r="D38" s="13"/>
      <c r="E38" s="12">
        <v>19</v>
      </c>
      <c r="F38" s="12">
        <v>1941</v>
      </c>
      <c r="G38" s="13">
        <f t="shared" si="6"/>
        <v>36879</v>
      </c>
      <c r="H38" s="13">
        <v>126.97</v>
      </c>
      <c r="I38" s="13">
        <f t="shared" si="1"/>
        <v>2412.4299999999998</v>
      </c>
      <c r="J38" s="13">
        <v>0.96</v>
      </c>
      <c r="K38" s="13">
        <v>4</v>
      </c>
      <c r="L38" s="14">
        <f t="shared" si="5"/>
        <v>3.84</v>
      </c>
      <c r="M38" s="15">
        <f t="shared" si="2"/>
        <v>72.959999999999994</v>
      </c>
      <c r="N38" s="16">
        <f t="shared" si="3"/>
        <v>1.9783616692426583E-3</v>
      </c>
      <c r="O38" s="13">
        <f t="shared" si="4"/>
        <v>-34466.57</v>
      </c>
      <c r="P38" s="16">
        <v>4.5968000000000002E-2</v>
      </c>
      <c r="Z38" cm="1">
        <f t="array" ref="Z38:EU38">TRANSPOSE(INDEX(_xlfn._xlws.SORT(_xldudf_WISEPRICE(A38,"close",6*30)),,2))</f>
        <v>103.49</v>
      </c>
      <c r="AA38">
        <v>104.08</v>
      </c>
      <c r="AB38">
        <v>104.83</v>
      </c>
      <c r="AC38">
        <v>103.18</v>
      </c>
      <c r="AD38">
        <v>103.35</v>
      </c>
      <c r="AE38">
        <v>104.06</v>
      </c>
      <c r="AF38">
        <v>105.01</v>
      </c>
      <c r="AG38">
        <v>102.05</v>
      </c>
      <c r="AH38">
        <v>101.88</v>
      </c>
      <c r="AI38">
        <v>104.53</v>
      </c>
      <c r="AJ38">
        <v>105.89</v>
      </c>
      <c r="AK38">
        <v>104.67</v>
      </c>
      <c r="AL38">
        <v>107.76</v>
      </c>
      <c r="AM38">
        <v>105.88</v>
      </c>
      <c r="AN38">
        <v>108.15</v>
      </c>
      <c r="AO38">
        <v>107.49</v>
      </c>
      <c r="AP38">
        <v>107.68</v>
      </c>
      <c r="AQ38">
        <v>108.28</v>
      </c>
      <c r="AR38">
        <v>109.99</v>
      </c>
      <c r="AS38">
        <v>110.79</v>
      </c>
      <c r="AT38">
        <v>111.5</v>
      </c>
      <c r="AU38">
        <v>112.05</v>
      </c>
      <c r="AV38">
        <v>110.6</v>
      </c>
      <c r="AW38">
        <v>109.22</v>
      </c>
      <c r="AX38">
        <v>105.64</v>
      </c>
      <c r="AY38">
        <v>104.75</v>
      </c>
      <c r="AZ38">
        <v>105</v>
      </c>
      <c r="BA38">
        <v>105</v>
      </c>
      <c r="BB38">
        <v>107.57</v>
      </c>
      <c r="BC38">
        <v>110.49</v>
      </c>
      <c r="BD38">
        <v>107.4</v>
      </c>
      <c r="BE38">
        <v>108.77</v>
      </c>
      <c r="BF38">
        <v>108.74</v>
      </c>
      <c r="BG38">
        <v>110.01</v>
      </c>
      <c r="BH38">
        <v>110.2</v>
      </c>
      <c r="BI38">
        <v>111.17</v>
      </c>
      <c r="BJ38">
        <v>111.58</v>
      </c>
      <c r="BK38">
        <v>112.81</v>
      </c>
      <c r="BL38">
        <v>112.38</v>
      </c>
      <c r="BM38">
        <v>112.29</v>
      </c>
      <c r="BN38">
        <v>111.28</v>
      </c>
      <c r="BO38">
        <v>110.05</v>
      </c>
      <c r="BP38">
        <v>109.16</v>
      </c>
      <c r="BQ38">
        <v>109.4</v>
      </c>
      <c r="BR38">
        <v>111.63</v>
      </c>
      <c r="BS38">
        <v>109.83</v>
      </c>
      <c r="BT38">
        <v>110.41</v>
      </c>
      <c r="BU38">
        <v>111.35</v>
      </c>
      <c r="BV38">
        <v>112.31</v>
      </c>
      <c r="BW38">
        <v>111.95</v>
      </c>
      <c r="BX38">
        <v>113.21</v>
      </c>
      <c r="BY38">
        <v>113.3</v>
      </c>
      <c r="BZ38">
        <v>114.46</v>
      </c>
      <c r="CA38">
        <v>114.41</v>
      </c>
      <c r="CB38">
        <v>114.45</v>
      </c>
      <c r="CC38">
        <v>116.54</v>
      </c>
      <c r="CD38">
        <v>120.41</v>
      </c>
      <c r="CE38">
        <v>120.15</v>
      </c>
      <c r="CF38">
        <v>121.14</v>
      </c>
      <c r="CG38">
        <v>121.49</v>
      </c>
      <c r="CH38">
        <v>123.21</v>
      </c>
      <c r="CI38">
        <v>122.62</v>
      </c>
      <c r="CJ38">
        <v>123.75</v>
      </c>
      <c r="CK38">
        <v>126.66</v>
      </c>
      <c r="CL38">
        <v>125.68</v>
      </c>
      <c r="CM38">
        <v>123.08</v>
      </c>
      <c r="CN38">
        <v>120.43</v>
      </c>
      <c r="CO38">
        <v>122.68</v>
      </c>
      <c r="CP38">
        <v>123.95</v>
      </c>
      <c r="CQ38">
        <v>126.09</v>
      </c>
      <c r="CR38">
        <v>126.05</v>
      </c>
      <c r="CS38">
        <v>127.72</v>
      </c>
      <c r="CT38">
        <v>123.98</v>
      </c>
      <c r="CU38">
        <v>118.94</v>
      </c>
      <c r="CV38">
        <v>121.05</v>
      </c>
      <c r="CW38">
        <v>120.15</v>
      </c>
      <c r="CX38">
        <v>121.99</v>
      </c>
      <c r="CY38">
        <v>121.9</v>
      </c>
      <c r="CZ38">
        <v>119.99</v>
      </c>
      <c r="DA38">
        <v>122.68</v>
      </c>
      <c r="DB38">
        <v>123.42</v>
      </c>
      <c r="DC38">
        <v>124.77</v>
      </c>
      <c r="DD38">
        <v>122.85</v>
      </c>
      <c r="DE38">
        <v>124.7</v>
      </c>
      <c r="DF38">
        <v>124.15</v>
      </c>
      <c r="DG38">
        <v>124.47</v>
      </c>
      <c r="DH38">
        <v>125.98</v>
      </c>
      <c r="DI38">
        <v>128.86000000000001</v>
      </c>
      <c r="DJ38">
        <v>128.9</v>
      </c>
      <c r="DK38">
        <v>128.94</v>
      </c>
      <c r="DL38">
        <v>126.9</v>
      </c>
      <c r="DM38">
        <v>125.33</v>
      </c>
      <c r="DN38">
        <v>127.82</v>
      </c>
      <c r="DO38">
        <v>128.37</v>
      </c>
      <c r="DP38">
        <v>128.27000000000001</v>
      </c>
      <c r="DQ38">
        <v>127.41</v>
      </c>
      <c r="DR38">
        <v>127.23</v>
      </c>
      <c r="DS38">
        <v>130.25</v>
      </c>
      <c r="DT38">
        <v>132.4</v>
      </c>
      <c r="DU38">
        <v>130.69</v>
      </c>
      <c r="DV38">
        <v>130.29</v>
      </c>
      <c r="DW38">
        <v>129.97999999999999</v>
      </c>
      <c r="DX38">
        <v>129.28</v>
      </c>
      <c r="DY38">
        <v>128.87</v>
      </c>
      <c r="DZ38">
        <v>127.02</v>
      </c>
      <c r="EA38">
        <v>128.5</v>
      </c>
      <c r="EB38">
        <v>125.47</v>
      </c>
      <c r="EC38">
        <v>126.63</v>
      </c>
      <c r="ED38">
        <v>126.68</v>
      </c>
      <c r="EE38">
        <v>125.39</v>
      </c>
      <c r="EF38">
        <v>125.23</v>
      </c>
      <c r="EG38">
        <v>125.59</v>
      </c>
      <c r="EH38">
        <v>126.28</v>
      </c>
      <c r="EI38">
        <v>124.61</v>
      </c>
      <c r="EJ38">
        <v>124.18</v>
      </c>
      <c r="EK38">
        <v>122.04</v>
      </c>
      <c r="EL38">
        <v>122.42</v>
      </c>
      <c r="EM38">
        <v>120</v>
      </c>
      <c r="EN38">
        <v>119.34</v>
      </c>
      <c r="EO38">
        <v>118.84</v>
      </c>
      <c r="EP38">
        <v>118.28</v>
      </c>
      <c r="EQ38">
        <v>120.24</v>
      </c>
      <c r="ER38">
        <v>120.46</v>
      </c>
      <c r="ES38">
        <v>121.39</v>
      </c>
      <c r="ET38">
        <v>126.96</v>
      </c>
      <c r="EU38" t="str">
        <v>Close</v>
      </c>
    </row>
    <row r="39" spans="1:151" ht="20.6" x14ac:dyDescent="0.55000000000000004">
      <c r="A39" s="12" t="s">
        <v>43</v>
      </c>
      <c r="B39" s="13" t="str">
        <v>Simon Property Group, Inc.</v>
      </c>
      <c r="C39" s="13" t="str">
        <v>Real Estate</v>
      </c>
      <c r="D39" s="13"/>
      <c r="E39" s="12">
        <v>5</v>
      </c>
      <c r="F39" s="12">
        <v>726</v>
      </c>
      <c r="G39" s="13">
        <f t="shared" si="6"/>
        <v>3630</v>
      </c>
      <c r="H39" s="13">
        <v>175.03</v>
      </c>
      <c r="I39" s="13">
        <f t="shared" si="1"/>
        <v>875.15</v>
      </c>
      <c r="J39" s="13">
        <v>2.0499999999999998</v>
      </c>
      <c r="K39" s="13">
        <v>4</v>
      </c>
      <c r="L39" s="14">
        <f t="shared" si="5"/>
        <v>8.1999999999999993</v>
      </c>
      <c r="M39" s="15">
        <f t="shared" si="2"/>
        <v>41</v>
      </c>
      <c r="N39" s="16">
        <f t="shared" si="3"/>
        <v>1.1294765840220386E-2</v>
      </c>
      <c r="O39" s="13">
        <f t="shared" si="4"/>
        <v>-2754.85</v>
      </c>
      <c r="P39" s="16">
        <v>2.2910000000000001E-3</v>
      </c>
      <c r="Z39" cm="1">
        <f t="array" ref="Z39:EU39">TRANSPOSE(INDEX(_xlfn._xlws.SORT(_xldudf_WISEPRICE(A39,"close",6*30)),,2))</f>
        <v>140.44</v>
      </c>
      <c r="AA39">
        <v>142.41</v>
      </c>
      <c r="AB39">
        <v>143.78</v>
      </c>
      <c r="AC39">
        <v>142.81</v>
      </c>
      <c r="AD39">
        <v>142.72999999999999</v>
      </c>
      <c r="AE39">
        <v>142.36000000000001</v>
      </c>
      <c r="AF39">
        <v>144.83000000000001</v>
      </c>
      <c r="AG39">
        <v>140.53</v>
      </c>
      <c r="AH39">
        <v>140.18</v>
      </c>
      <c r="AI39">
        <v>141.36000000000001</v>
      </c>
      <c r="AJ39">
        <v>142.93</v>
      </c>
      <c r="AK39">
        <v>144.44</v>
      </c>
      <c r="AL39">
        <v>147.94999999999999</v>
      </c>
      <c r="AM39">
        <v>147.88</v>
      </c>
      <c r="AN39">
        <v>149.13</v>
      </c>
      <c r="AO39">
        <v>147.72</v>
      </c>
      <c r="AP39">
        <v>146.97</v>
      </c>
      <c r="AQ39">
        <v>149.54</v>
      </c>
      <c r="AR39">
        <v>150.25</v>
      </c>
      <c r="AS39">
        <v>148.66</v>
      </c>
      <c r="AT39">
        <v>148.79</v>
      </c>
      <c r="AU39">
        <v>146.37</v>
      </c>
      <c r="AV39">
        <v>147.97</v>
      </c>
      <c r="AW39">
        <v>146.19</v>
      </c>
      <c r="AX39">
        <v>144.66</v>
      </c>
      <c r="AY39">
        <v>147.88</v>
      </c>
      <c r="AZ39">
        <v>147.18</v>
      </c>
      <c r="BA39">
        <v>147.1</v>
      </c>
      <c r="BB39">
        <v>148.44</v>
      </c>
      <c r="BC39">
        <v>151.31</v>
      </c>
      <c r="BD39">
        <v>151.6</v>
      </c>
      <c r="BE39">
        <v>152.47</v>
      </c>
      <c r="BF39">
        <v>153.44999999999999</v>
      </c>
      <c r="BG39">
        <v>153.78</v>
      </c>
      <c r="BH39">
        <v>151.79</v>
      </c>
      <c r="BI39">
        <v>152.04</v>
      </c>
      <c r="BJ39">
        <v>150.78</v>
      </c>
      <c r="BK39">
        <v>153.16</v>
      </c>
      <c r="BL39">
        <v>151.87</v>
      </c>
      <c r="BM39">
        <v>148.83000000000001</v>
      </c>
      <c r="BN39">
        <v>147.66999999999999</v>
      </c>
      <c r="BO39">
        <v>146.91999999999999</v>
      </c>
      <c r="BP39">
        <v>146.24</v>
      </c>
      <c r="BQ39">
        <v>146.16</v>
      </c>
      <c r="BR39">
        <v>150.44999999999999</v>
      </c>
      <c r="BS39">
        <v>147.87</v>
      </c>
      <c r="BT39">
        <v>147.59</v>
      </c>
      <c r="BU39">
        <v>149.81</v>
      </c>
      <c r="BV39">
        <v>151.80000000000001</v>
      </c>
      <c r="BW39">
        <v>146.52000000000001</v>
      </c>
      <c r="BX39">
        <v>147.78</v>
      </c>
      <c r="BY39">
        <v>148.26</v>
      </c>
      <c r="BZ39">
        <v>146.09</v>
      </c>
      <c r="CA39">
        <v>146.87</v>
      </c>
      <c r="CB39">
        <v>147.57</v>
      </c>
      <c r="CC39">
        <v>148.44</v>
      </c>
      <c r="CD39">
        <v>148.80000000000001</v>
      </c>
      <c r="CE39">
        <v>149.47999999999999</v>
      </c>
      <c r="CF39">
        <v>150.06</v>
      </c>
      <c r="CG39">
        <v>151.51</v>
      </c>
      <c r="CH39">
        <v>154.9</v>
      </c>
      <c r="CI39">
        <v>153.11000000000001</v>
      </c>
      <c r="CJ39">
        <v>153.44999999999999</v>
      </c>
      <c r="CK39">
        <v>157.74</v>
      </c>
      <c r="CL39">
        <v>156.82</v>
      </c>
      <c r="CM39">
        <v>149.88999999999999</v>
      </c>
      <c r="CN39">
        <v>149.31</v>
      </c>
      <c r="CO39">
        <v>152.44999999999999</v>
      </c>
      <c r="CP39">
        <v>152.83000000000001</v>
      </c>
      <c r="CQ39">
        <v>154.81</v>
      </c>
      <c r="CR39">
        <v>153.44</v>
      </c>
      <c r="CS39">
        <v>153.44</v>
      </c>
      <c r="CT39">
        <v>151.07</v>
      </c>
      <c r="CU39">
        <v>148.05000000000001</v>
      </c>
      <c r="CV39">
        <v>155.54</v>
      </c>
      <c r="CW39">
        <v>152.91999999999999</v>
      </c>
      <c r="CX39">
        <v>155.16</v>
      </c>
      <c r="CY39">
        <v>158.66999999999999</v>
      </c>
      <c r="CZ39">
        <v>153.1</v>
      </c>
      <c r="DA39">
        <v>155.91999999999999</v>
      </c>
      <c r="DB39">
        <v>156.82</v>
      </c>
      <c r="DC39">
        <v>157.86000000000001</v>
      </c>
      <c r="DD39">
        <v>156.69999999999999</v>
      </c>
      <c r="DE39">
        <v>159.88999999999999</v>
      </c>
      <c r="DF39">
        <v>159.4</v>
      </c>
      <c r="DG39">
        <v>161.13999999999999</v>
      </c>
      <c r="DH39">
        <v>162.21</v>
      </c>
      <c r="DI39">
        <v>166.5</v>
      </c>
      <c r="DJ39">
        <v>167.36</v>
      </c>
      <c r="DK39">
        <v>168.05</v>
      </c>
      <c r="DL39">
        <v>167.71</v>
      </c>
      <c r="DM39">
        <v>165.5</v>
      </c>
      <c r="DN39">
        <v>167.35</v>
      </c>
      <c r="DO39">
        <v>163.92</v>
      </c>
      <c r="DP39">
        <v>165.08</v>
      </c>
      <c r="DQ39">
        <v>164.18</v>
      </c>
      <c r="DR39">
        <v>164.5</v>
      </c>
      <c r="DS39">
        <v>161.93</v>
      </c>
      <c r="DT39">
        <v>163.96</v>
      </c>
      <c r="DU39">
        <v>163.38</v>
      </c>
      <c r="DV39">
        <v>163.74</v>
      </c>
      <c r="DW39">
        <v>164.02</v>
      </c>
      <c r="DX39">
        <v>164.9</v>
      </c>
      <c r="DY39">
        <v>164.35</v>
      </c>
      <c r="DZ39">
        <v>164.35</v>
      </c>
      <c r="EA39">
        <v>167.06</v>
      </c>
      <c r="EB39">
        <v>166.55</v>
      </c>
      <c r="EC39">
        <v>168.15</v>
      </c>
      <c r="ED39">
        <v>170.11</v>
      </c>
      <c r="EE39">
        <v>169.1</v>
      </c>
      <c r="EF39">
        <v>166.41</v>
      </c>
      <c r="EG39">
        <v>167.71</v>
      </c>
      <c r="EH39">
        <v>169.02</v>
      </c>
      <c r="EI39">
        <v>169.55</v>
      </c>
      <c r="EJ39">
        <v>168.54</v>
      </c>
      <c r="EK39">
        <v>168.35</v>
      </c>
      <c r="EL39">
        <v>169.58</v>
      </c>
      <c r="EM39">
        <v>167.5</v>
      </c>
      <c r="EN39">
        <v>167.23</v>
      </c>
      <c r="EO39">
        <v>169.23</v>
      </c>
      <c r="EP39">
        <v>167.83</v>
      </c>
      <c r="EQ39">
        <v>170.78</v>
      </c>
      <c r="ER39">
        <v>171.68</v>
      </c>
      <c r="ES39">
        <v>174.63</v>
      </c>
      <c r="ET39">
        <v>175.03</v>
      </c>
      <c r="EU39" t="str">
        <v>Close</v>
      </c>
    </row>
    <row r="40" spans="1:151" ht="20.6" x14ac:dyDescent="0.55000000000000004">
      <c r="A40" s="12" t="s">
        <v>44</v>
      </c>
      <c r="B40" s="13" t="str">
        <v>Johnson &amp; Johnson</v>
      </c>
      <c r="C40" s="13" t="str">
        <v>Healthcare</v>
      </c>
      <c r="D40" s="13"/>
      <c r="E40" s="12">
        <v>16</v>
      </c>
      <c r="F40" s="12">
        <v>2196</v>
      </c>
      <c r="G40" s="13">
        <f t="shared" si="6"/>
        <v>35136</v>
      </c>
      <c r="H40" s="13">
        <v>164.28</v>
      </c>
      <c r="I40" s="13">
        <f t="shared" si="1"/>
        <v>2628.48</v>
      </c>
      <c r="J40" s="13">
        <v>1.24</v>
      </c>
      <c r="K40" s="13">
        <v>4</v>
      </c>
      <c r="L40" s="14">
        <f t="shared" si="5"/>
        <v>4.96</v>
      </c>
      <c r="M40" s="15">
        <f t="shared" si="2"/>
        <v>79.36</v>
      </c>
      <c r="N40" s="16">
        <f t="shared" si="3"/>
        <v>2.2586520947176685E-3</v>
      </c>
      <c r="O40" s="13">
        <f t="shared" si="4"/>
        <v>-32507.52</v>
      </c>
      <c r="P40" s="16">
        <v>1.0970000000000001E-3</v>
      </c>
      <c r="Z40" cm="1">
        <f t="array" ref="Z40:EU40">TRANSPOSE(INDEX(_xlfn._xlws.SORT(_xldudf_WISEPRICE(A40,"close",6*30)),,2))</f>
        <v>147.91</v>
      </c>
      <c r="AA40">
        <v>149.12</v>
      </c>
      <c r="AB40">
        <v>149.56</v>
      </c>
      <c r="AC40">
        <v>148.53</v>
      </c>
      <c r="AD40">
        <v>146.82</v>
      </c>
      <c r="AE40">
        <v>146.13999999999999</v>
      </c>
      <c r="AF40">
        <v>146.82</v>
      </c>
      <c r="AG40">
        <v>144.59</v>
      </c>
      <c r="AH40">
        <v>151.18</v>
      </c>
      <c r="AI40">
        <v>149.91999999999999</v>
      </c>
      <c r="AJ40">
        <v>149.27000000000001</v>
      </c>
      <c r="AK40">
        <v>148.58000000000001</v>
      </c>
      <c r="AL40">
        <v>148.72</v>
      </c>
      <c r="AM40">
        <v>148.94999999999999</v>
      </c>
      <c r="AN40">
        <v>149.85</v>
      </c>
      <c r="AO40">
        <v>149.91</v>
      </c>
      <c r="AP40">
        <v>151.22</v>
      </c>
      <c r="AQ40">
        <v>151.38</v>
      </c>
      <c r="AR40">
        <v>152.66999999999999</v>
      </c>
      <c r="AS40">
        <v>154.28</v>
      </c>
      <c r="AT40">
        <v>154.63999999999999</v>
      </c>
      <c r="AU40">
        <v>151.27000000000001</v>
      </c>
      <c r="AV40">
        <v>151.24</v>
      </c>
      <c r="AW40">
        <v>153.5</v>
      </c>
      <c r="AX40">
        <v>149.69999999999999</v>
      </c>
      <c r="AY40">
        <v>146.97</v>
      </c>
      <c r="AZ40">
        <v>144.38</v>
      </c>
      <c r="BA40">
        <v>144.44</v>
      </c>
      <c r="BB40">
        <v>145.28</v>
      </c>
      <c r="BC40">
        <v>146.66999999999999</v>
      </c>
      <c r="BD40">
        <v>147.74</v>
      </c>
      <c r="BE40">
        <v>147.80000000000001</v>
      </c>
      <c r="BF40">
        <v>145.97</v>
      </c>
      <c r="BG40">
        <v>146.41999999999999</v>
      </c>
      <c r="BH40">
        <v>147.08000000000001</v>
      </c>
      <c r="BI40">
        <v>147.13</v>
      </c>
      <c r="BJ40">
        <v>146.76</v>
      </c>
      <c r="BK40">
        <v>145.41</v>
      </c>
      <c r="BL40">
        <v>145.44999999999999</v>
      </c>
      <c r="BM40">
        <v>145.54</v>
      </c>
      <c r="BN40">
        <v>145.94999999999999</v>
      </c>
      <c r="BO40">
        <v>145.65</v>
      </c>
      <c r="BP40">
        <v>147.78</v>
      </c>
      <c r="BQ40">
        <v>148.75</v>
      </c>
      <c r="BR40">
        <v>149.12</v>
      </c>
      <c r="BS40">
        <v>147.19</v>
      </c>
      <c r="BT40">
        <v>146.82</v>
      </c>
      <c r="BU40">
        <v>145.80000000000001</v>
      </c>
      <c r="BV40">
        <v>146.16</v>
      </c>
      <c r="BW40">
        <v>146.44</v>
      </c>
      <c r="BX40">
        <v>146.03</v>
      </c>
      <c r="BY40">
        <v>145.69</v>
      </c>
      <c r="BZ40">
        <v>146.47999999999999</v>
      </c>
      <c r="CA40">
        <v>145.47999999999999</v>
      </c>
      <c r="CB40">
        <v>147.05000000000001</v>
      </c>
      <c r="CC40">
        <v>149.43</v>
      </c>
      <c r="CD40">
        <v>149.69999999999999</v>
      </c>
      <c r="CE40">
        <v>149.88</v>
      </c>
      <c r="CF40">
        <v>149.24</v>
      </c>
      <c r="CG40">
        <v>151.01</v>
      </c>
      <c r="CH40">
        <v>156.58000000000001</v>
      </c>
      <c r="CI40">
        <v>155.41999999999999</v>
      </c>
      <c r="CJ40">
        <v>154.69</v>
      </c>
      <c r="CK40">
        <v>154.24</v>
      </c>
      <c r="CL40">
        <v>152.35</v>
      </c>
      <c r="CM40">
        <v>156.28</v>
      </c>
      <c r="CN40">
        <v>159.63999999999999</v>
      </c>
      <c r="CO40">
        <v>160.63999999999999</v>
      </c>
      <c r="CP40">
        <v>158.56</v>
      </c>
      <c r="CQ40">
        <v>161.33000000000001</v>
      </c>
      <c r="CR40">
        <v>157.85</v>
      </c>
      <c r="CS40">
        <v>160.76</v>
      </c>
      <c r="CT40">
        <v>164.14</v>
      </c>
      <c r="CU40">
        <v>161.25</v>
      </c>
      <c r="CV40">
        <v>158.97</v>
      </c>
      <c r="CW40">
        <v>158.9</v>
      </c>
      <c r="CX40">
        <v>160.22</v>
      </c>
      <c r="CY40">
        <v>160.62</v>
      </c>
      <c r="CZ40">
        <v>159.88</v>
      </c>
      <c r="DA40">
        <v>158.38999999999999</v>
      </c>
      <c r="DB40">
        <v>158.47999999999999</v>
      </c>
      <c r="DC40">
        <v>159.09</v>
      </c>
      <c r="DD40">
        <v>159.38999999999999</v>
      </c>
      <c r="DE40">
        <v>159.63</v>
      </c>
      <c r="DF40">
        <v>160.16</v>
      </c>
      <c r="DG40">
        <v>161.43</v>
      </c>
      <c r="DH40">
        <v>162.35</v>
      </c>
      <c r="DI40">
        <v>164.13</v>
      </c>
      <c r="DJ40">
        <v>164.61</v>
      </c>
      <c r="DK40">
        <v>162.94999999999999</v>
      </c>
      <c r="DL40">
        <v>163.92</v>
      </c>
      <c r="DM40">
        <v>164.23</v>
      </c>
      <c r="DN40">
        <v>165.86</v>
      </c>
      <c r="DO40">
        <v>167.16</v>
      </c>
      <c r="DP40">
        <v>167.36</v>
      </c>
      <c r="DQ40">
        <v>164.99</v>
      </c>
      <c r="DR40">
        <v>164.38</v>
      </c>
      <c r="DS40">
        <v>166.61</v>
      </c>
      <c r="DT40">
        <v>167.38</v>
      </c>
      <c r="DU40">
        <v>164.82</v>
      </c>
      <c r="DV40">
        <v>164.64</v>
      </c>
      <c r="DW40">
        <v>165.52</v>
      </c>
      <c r="DX40">
        <v>166.99</v>
      </c>
      <c r="DY40">
        <v>167.07</v>
      </c>
      <c r="DZ40">
        <v>166.15</v>
      </c>
      <c r="EA40">
        <v>164.82</v>
      </c>
      <c r="EB40">
        <v>164.16</v>
      </c>
      <c r="EC40">
        <v>163.22</v>
      </c>
      <c r="ED40">
        <v>162.78</v>
      </c>
      <c r="EE40">
        <v>160.6</v>
      </c>
      <c r="EF40">
        <v>161.38999999999999</v>
      </c>
      <c r="EG40">
        <v>161.4</v>
      </c>
      <c r="EH40">
        <v>162.06</v>
      </c>
      <c r="EI40">
        <v>161.99</v>
      </c>
      <c r="EJ40">
        <v>161.16999999999999</v>
      </c>
      <c r="EK40">
        <v>160.5</v>
      </c>
      <c r="EL40">
        <v>160.29</v>
      </c>
      <c r="EM40">
        <v>159.53</v>
      </c>
      <c r="EN40">
        <v>159.69</v>
      </c>
      <c r="EO40">
        <v>160.65</v>
      </c>
      <c r="EP40">
        <v>160.51</v>
      </c>
      <c r="EQ40">
        <v>161.46</v>
      </c>
      <c r="ER40">
        <v>161.6</v>
      </c>
      <c r="ES40">
        <v>164.1</v>
      </c>
      <c r="ET40">
        <v>164.28</v>
      </c>
      <c r="EU40" t="str">
        <v>Close</v>
      </c>
    </row>
    <row r="41" spans="1:151" ht="20.6" x14ac:dyDescent="0.55000000000000004">
      <c r="A41" s="12" t="s">
        <v>45</v>
      </c>
      <c r="B41" s="13" t="str">
        <v>Pfizer Inc.</v>
      </c>
      <c r="C41" s="13" t="str">
        <v>Healthcare</v>
      </c>
      <c r="D41" s="13"/>
      <c r="E41" s="12">
        <v>13</v>
      </c>
      <c r="F41" s="12">
        <v>322</v>
      </c>
      <c r="G41" s="13">
        <f t="shared" si="6"/>
        <v>4186</v>
      </c>
      <c r="H41" s="13">
        <v>29.67</v>
      </c>
      <c r="I41" s="13">
        <f t="shared" si="1"/>
        <v>385.71000000000004</v>
      </c>
      <c r="J41" s="13">
        <v>0.42</v>
      </c>
      <c r="K41" s="13">
        <v>4</v>
      </c>
      <c r="L41" s="14">
        <f t="shared" si="5"/>
        <v>1.68</v>
      </c>
      <c r="M41" s="15">
        <f t="shared" si="2"/>
        <v>21.84</v>
      </c>
      <c r="N41" s="16">
        <f t="shared" si="3"/>
        <v>5.2173913043478256E-3</v>
      </c>
      <c r="O41" s="13">
        <f t="shared" si="4"/>
        <v>-3800.29</v>
      </c>
      <c r="P41" s="16">
        <v>7.8120000000000004E-3</v>
      </c>
      <c r="Z41" cm="1">
        <f t="array" ref="Z41:EU41">TRANSPOSE(INDEX(_xlfn._xlws.SORT(_xldudf_WISEPRICE(A41,"close",6*30)),,2))</f>
        <v>26</v>
      </c>
      <c r="AA41">
        <v>26.26</v>
      </c>
      <c r="AB41">
        <v>26.32</v>
      </c>
      <c r="AC41">
        <v>26.27</v>
      </c>
      <c r="AD41">
        <v>25.26</v>
      </c>
      <c r="AE41">
        <v>25.4</v>
      </c>
      <c r="AF41">
        <v>25.64</v>
      </c>
      <c r="AG41">
        <v>25.62</v>
      </c>
      <c r="AH41">
        <v>27.18</v>
      </c>
      <c r="AI41">
        <v>27.7</v>
      </c>
      <c r="AJ41">
        <v>27.81</v>
      </c>
      <c r="AK41">
        <v>28.16</v>
      </c>
      <c r="AL41">
        <v>27.77</v>
      </c>
      <c r="AM41">
        <v>28.27</v>
      </c>
      <c r="AN41">
        <v>28.18</v>
      </c>
      <c r="AO41">
        <v>28.01</v>
      </c>
      <c r="AP41">
        <v>28.44</v>
      </c>
      <c r="AQ41">
        <v>28.38</v>
      </c>
      <c r="AR41">
        <v>28.82</v>
      </c>
      <c r="AS41">
        <v>28.92</v>
      </c>
      <c r="AT41">
        <v>28.64</v>
      </c>
      <c r="AU41">
        <v>28.53</v>
      </c>
      <c r="AV41">
        <v>28.56</v>
      </c>
      <c r="AW41">
        <v>29.6</v>
      </c>
      <c r="AX41">
        <v>28.69</v>
      </c>
      <c r="AY41">
        <v>28.88</v>
      </c>
      <c r="AZ41">
        <v>28.3</v>
      </c>
      <c r="BA41">
        <v>27.82</v>
      </c>
      <c r="BB41">
        <v>28.2</v>
      </c>
      <c r="BC41">
        <v>28.66</v>
      </c>
      <c r="BD41">
        <v>29.31</v>
      </c>
      <c r="BE41">
        <v>29.49</v>
      </c>
      <c r="BF41">
        <v>29.55</v>
      </c>
      <c r="BG41">
        <v>28.8</v>
      </c>
      <c r="BH41">
        <v>28.58</v>
      </c>
      <c r="BI41">
        <v>28.07</v>
      </c>
      <c r="BJ41">
        <v>28.03</v>
      </c>
      <c r="BK41">
        <v>27.66</v>
      </c>
      <c r="BL41">
        <v>27.65</v>
      </c>
      <c r="BM41">
        <v>27.53</v>
      </c>
      <c r="BN41">
        <v>26.98</v>
      </c>
      <c r="BO41">
        <v>27.41</v>
      </c>
      <c r="BP41">
        <v>27.74</v>
      </c>
      <c r="BQ41">
        <v>27.74</v>
      </c>
      <c r="BR41">
        <v>28.36</v>
      </c>
      <c r="BS41">
        <v>27.99</v>
      </c>
      <c r="BT41">
        <v>27.42</v>
      </c>
      <c r="BU41">
        <v>27.8</v>
      </c>
      <c r="BV41">
        <v>27.98</v>
      </c>
      <c r="BW41">
        <v>28.22</v>
      </c>
      <c r="BX41">
        <v>27.83</v>
      </c>
      <c r="BY41">
        <v>27.7</v>
      </c>
      <c r="BZ41">
        <v>28.05</v>
      </c>
      <c r="CA41">
        <v>27.93</v>
      </c>
      <c r="CB41">
        <v>27.72</v>
      </c>
      <c r="CC41">
        <v>28.35</v>
      </c>
      <c r="CD41">
        <v>28.66</v>
      </c>
      <c r="CE41">
        <v>28.92</v>
      </c>
      <c r="CF41">
        <v>29.1</v>
      </c>
      <c r="CG41">
        <v>29.5</v>
      </c>
      <c r="CH41">
        <v>30.03</v>
      </c>
      <c r="CI41">
        <v>29.71</v>
      </c>
      <c r="CJ41">
        <v>29.97</v>
      </c>
      <c r="CK41">
        <v>29.6</v>
      </c>
      <c r="CL41">
        <v>29.5</v>
      </c>
      <c r="CM41">
        <v>29.98</v>
      </c>
      <c r="CN41">
        <v>30.18</v>
      </c>
      <c r="CO41">
        <v>30.77</v>
      </c>
      <c r="CP41">
        <v>30.72</v>
      </c>
      <c r="CQ41">
        <v>31.39</v>
      </c>
      <c r="CR41">
        <v>30.54</v>
      </c>
      <c r="CS41">
        <v>30.65</v>
      </c>
      <c r="CT41">
        <v>30.43</v>
      </c>
      <c r="CU41">
        <v>29.74</v>
      </c>
      <c r="CV41">
        <v>29.32</v>
      </c>
      <c r="CW41">
        <v>28.85</v>
      </c>
      <c r="CX41">
        <v>28.76</v>
      </c>
      <c r="CY41">
        <v>28.55</v>
      </c>
      <c r="CZ41">
        <v>28.45</v>
      </c>
      <c r="DA41">
        <v>28.85</v>
      </c>
      <c r="DB41">
        <v>28.88</v>
      </c>
      <c r="DC41">
        <v>28.71</v>
      </c>
      <c r="DD41">
        <v>28.3</v>
      </c>
      <c r="DE41">
        <v>28.8</v>
      </c>
      <c r="DF41">
        <v>28.9</v>
      </c>
      <c r="DG41">
        <v>29.03</v>
      </c>
      <c r="DH41">
        <v>28.78</v>
      </c>
      <c r="DI41">
        <v>28.9</v>
      </c>
      <c r="DJ41">
        <v>28.92</v>
      </c>
      <c r="DK41">
        <v>28.82</v>
      </c>
      <c r="DL41">
        <v>28.75</v>
      </c>
      <c r="DM41">
        <v>28.72</v>
      </c>
      <c r="DN41">
        <v>29.01</v>
      </c>
      <c r="DO41">
        <v>28.3</v>
      </c>
      <c r="DP41">
        <v>28.39</v>
      </c>
      <c r="DQ41">
        <v>28.51</v>
      </c>
      <c r="DR41">
        <v>28.56</v>
      </c>
      <c r="DS41">
        <v>29.41</v>
      </c>
      <c r="DT41">
        <v>29.74</v>
      </c>
      <c r="DU41">
        <v>29.66</v>
      </c>
      <c r="DV41">
        <v>29.16</v>
      </c>
      <c r="DW41">
        <v>29.27</v>
      </c>
      <c r="DX41">
        <v>30.07</v>
      </c>
      <c r="DY41">
        <v>29.83</v>
      </c>
      <c r="DZ41">
        <v>29.75</v>
      </c>
      <c r="EA41">
        <v>29.66</v>
      </c>
      <c r="EB41">
        <v>29.42</v>
      </c>
      <c r="EC41">
        <v>29.31</v>
      </c>
      <c r="ED41">
        <v>29.5</v>
      </c>
      <c r="EE41">
        <v>28.93</v>
      </c>
      <c r="EF41">
        <v>28.97</v>
      </c>
      <c r="EG41">
        <v>29.09</v>
      </c>
      <c r="EH41">
        <v>28.94</v>
      </c>
      <c r="EI41">
        <v>28.67</v>
      </c>
      <c r="EJ41">
        <v>28.61</v>
      </c>
      <c r="EK41">
        <v>28.34</v>
      </c>
      <c r="EL41">
        <v>28.58</v>
      </c>
      <c r="EM41">
        <v>29.2</v>
      </c>
      <c r="EN41">
        <v>29.18</v>
      </c>
      <c r="EO41">
        <v>30.19</v>
      </c>
      <c r="EP41">
        <v>29.34</v>
      </c>
      <c r="EQ41">
        <v>29.16</v>
      </c>
      <c r="ER41">
        <v>29.08</v>
      </c>
      <c r="ES41">
        <v>29.44</v>
      </c>
      <c r="ET41">
        <v>29.67</v>
      </c>
      <c r="EU41" t="str">
        <v>Close</v>
      </c>
    </row>
    <row r="42" spans="1:151" ht="20.6" x14ac:dyDescent="0.55000000000000004">
      <c r="A42" s="12" t="s">
        <v>46</v>
      </c>
      <c r="B42" s="13" t="str">
        <v>AbbVie Inc.</v>
      </c>
      <c r="C42" s="13" t="str">
        <v>Healthcare</v>
      </c>
      <c r="D42" s="13"/>
      <c r="E42" s="12">
        <v>20</v>
      </c>
      <c r="F42" s="12">
        <v>3302</v>
      </c>
      <c r="G42" s="13">
        <f t="shared" si="6"/>
        <v>66040</v>
      </c>
      <c r="H42" s="13">
        <v>190.46</v>
      </c>
      <c r="I42" s="13">
        <f t="shared" si="1"/>
        <v>3809.2000000000003</v>
      </c>
      <c r="J42" s="13">
        <v>1.55</v>
      </c>
      <c r="K42" s="13">
        <v>4</v>
      </c>
      <c r="L42" s="14">
        <f t="shared" si="5"/>
        <v>6.2</v>
      </c>
      <c r="M42" s="15">
        <f t="shared" si="2"/>
        <v>124</v>
      </c>
      <c r="N42" s="16">
        <f t="shared" si="3"/>
        <v>1.8776499091459722E-3</v>
      </c>
      <c r="O42" s="13">
        <f t="shared" si="4"/>
        <v>-62230.8</v>
      </c>
      <c r="P42" s="16">
        <v>-7.2969999999999997E-3</v>
      </c>
      <c r="Z42" cm="1">
        <f t="array" ref="Z42:EU42">TRANSPOSE(INDEX(_xlfn._xlws.SORT(_xldudf_WISEPRICE(A42,"close",6*30)),,2))</f>
        <v>166.41</v>
      </c>
      <c r="AA42">
        <v>167.89</v>
      </c>
      <c r="AB42">
        <v>169.54</v>
      </c>
      <c r="AC42">
        <v>167.8</v>
      </c>
      <c r="AD42">
        <v>167.29</v>
      </c>
      <c r="AE42">
        <v>159.62</v>
      </c>
      <c r="AF42">
        <v>161.52000000000001</v>
      </c>
      <c r="AG42">
        <v>162.63999999999999</v>
      </c>
      <c r="AH42">
        <v>161.72</v>
      </c>
      <c r="AI42">
        <v>160.81</v>
      </c>
      <c r="AJ42">
        <v>163.79</v>
      </c>
      <c r="AK42">
        <v>162.72999999999999</v>
      </c>
      <c r="AL42">
        <v>162.55000000000001</v>
      </c>
      <c r="AM42">
        <v>160.44999999999999</v>
      </c>
      <c r="AN42">
        <v>160.4</v>
      </c>
      <c r="AO42">
        <v>160.75</v>
      </c>
      <c r="AP42">
        <v>161.28</v>
      </c>
      <c r="AQ42">
        <v>161.59</v>
      </c>
      <c r="AR42">
        <v>163.79</v>
      </c>
      <c r="AS42">
        <v>164.35</v>
      </c>
      <c r="AT42">
        <v>166.42</v>
      </c>
      <c r="AU42">
        <v>164.56</v>
      </c>
      <c r="AV42">
        <v>162.93</v>
      </c>
      <c r="AW42">
        <v>159.61000000000001</v>
      </c>
      <c r="AX42">
        <v>158.26</v>
      </c>
      <c r="AY42">
        <v>157.06</v>
      </c>
      <c r="AZ42">
        <v>155.34</v>
      </c>
      <c r="BA42">
        <v>154.79</v>
      </c>
      <c r="BB42">
        <v>156.31</v>
      </c>
      <c r="BC42">
        <v>161.24</v>
      </c>
      <c r="BD42">
        <v>160.19</v>
      </c>
      <c r="BE42">
        <v>162.13999999999999</v>
      </c>
      <c r="BF42">
        <v>165.44</v>
      </c>
      <c r="BG42">
        <v>168.57</v>
      </c>
      <c r="BH42">
        <v>169.42</v>
      </c>
      <c r="BI42">
        <v>170.46</v>
      </c>
      <c r="BJ42">
        <v>167.7</v>
      </c>
      <c r="BK42">
        <v>166.09</v>
      </c>
      <c r="BL42">
        <v>166.56</v>
      </c>
      <c r="BM42">
        <v>168.59</v>
      </c>
      <c r="BN42">
        <v>169.68</v>
      </c>
      <c r="BO42">
        <v>171.36</v>
      </c>
      <c r="BP42">
        <v>172.13</v>
      </c>
      <c r="BQ42">
        <v>170.39</v>
      </c>
      <c r="BR42">
        <v>172.74</v>
      </c>
      <c r="BS42">
        <v>170.75</v>
      </c>
      <c r="BT42">
        <v>171.15</v>
      </c>
      <c r="BU42">
        <v>168.99</v>
      </c>
      <c r="BV42">
        <v>171.52</v>
      </c>
      <c r="BW42">
        <v>170.37</v>
      </c>
      <c r="BX42">
        <v>165.96</v>
      </c>
      <c r="BY42">
        <v>163.84</v>
      </c>
      <c r="BZ42">
        <v>167.25</v>
      </c>
      <c r="CA42">
        <v>166.52</v>
      </c>
      <c r="CB42">
        <v>168.05</v>
      </c>
      <c r="CC42">
        <v>168.14</v>
      </c>
      <c r="CD42">
        <v>169.91</v>
      </c>
      <c r="CE42">
        <v>170.28</v>
      </c>
      <c r="CF42">
        <v>168.03</v>
      </c>
      <c r="CG42">
        <v>169.2</v>
      </c>
      <c r="CH42">
        <v>175.27</v>
      </c>
      <c r="CI42">
        <v>171.14</v>
      </c>
      <c r="CJ42">
        <v>172.32</v>
      </c>
      <c r="CK42">
        <v>173.61</v>
      </c>
      <c r="CL42">
        <v>173.15</v>
      </c>
      <c r="CM42">
        <v>176.21</v>
      </c>
      <c r="CN42">
        <v>182.17</v>
      </c>
      <c r="CO42">
        <v>185.16</v>
      </c>
      <c r="CP42">
        <v>181.94</v>
      </c>
      <c r="CQ42">
        <v>186.78</v>
      </c>
      <c r="CR42">
        <v>185.32</v>
      </c>
      <c r="CS42">
        <v>189.71</v>
      </c>
      <c r="CT42">
        <v>189.29</v>
      </c>
      <c r="CU42">
        <v>184.36</v>
      </c>
      <c r="CV42">
        <v>185.71</v>
      </c>
      <c r="CW42">
        <v>187.51</v>
      </c>
      <c r="CX42">
        <v>190.4</v>
      </c>
      <c r="CY42">
        <v>189.93</v>
      </c>
      <c r="CZ42">
        <v>190.18</v>
      </c>
      <c r="DA42">
        <v>191.23</v>
      </c>
      <c r="DB42">
        <v>193</v>
      </c>
      <c r="DC42">
        <v>193.4</v>
      </c>
      <c r="DD42">
        <v>193.9</v>
      </c>
      <c r="DE42">
        <v>196.87</v>
      </c>
      <c r="DF42">
        <v>196.15</v>
      </c>
      <c r="DG42">
        <v>196.53</v>
      </c>
      <c r="DH42">
        <v>196.37</v>
      </c>
      <c r="DI42">
        <v>197.55</v>
      </c>
      <c r="DJ42">
        <v>197.44</v>
      </c>
      <c r="DK42">
        <v>195.92</v>
      </c>
      <c r="DL42">
        <v>195.4</v>
      </c>
      <c r="DM42">
        <v>195.18</v>
      </c>
      <c r="DN42">
        <v>196.31</v>
      </c>
      <c r="DO42">
        <v>197.69</v>
      </c>
      <c r="DP42">
        <v>197.01</v>
      </c>
      <c r="DQ42">
        <v>192.86</v>
      </c>
      <c r="DR42">
        <v>193.4</v>
      </c>
      <c r="DS42">
        <v>196.42</v>
      </c>
      <c r="DT42">
        <v>199.35</v>
      </c>
      <c r="DU42">
        <v>194.59</v>
      </c>
      <c r="DV42">
        <v>194.02</v>
      </c>
      <c r="DW42">
        <v>194.21</v>
      </c>
      <c r="DX42">
        <v>195.73</v>
      </c>
      <c r="DY42">
        <v>193.45</v>
      </c>
      <c r="DZ42">
        <v>192.94</v>
      </c>
      <c r="EA42">
        <v>193.62</v>
      </c>
      <c r="EB42">
        <v>193.47</v>
      </c>
      <c r="EC42">
        <v>193.83</v>
      </c>
      <c r="ED42">
        <v>193.51</v>
      </c>
      <c r="EE42">
        <v>191.26</v>
      </c>
      <c r="EF42">
        <v>191.9</v>
      </c>
      <c r="EG42">
        <v>194.79</v>
      </c>
      <c r="EH42">
        <v>197.48</v>
      </c>
      <c r="EI42">
        <v>196.96</v>
      </c>
      <c r="EJ42">
        <v>196.82</v>
      </c>
      <c r="EK42">
        <v>195.45</v>
      </c>
      <c r="EL42">
        <v>194.29</v>
      </c>
      <c r="EM42">
        <v>193.61</v>
      </c>
      <c r="EN42">
        <v>193.01</v>
      </c>
      <c r="EO42">
        <v>194.75</v>
      </c>
      <c r="EP42">
        <v>194.35</v>
      </c>
      <c r="EQ42">
        <v>194.19</v>
      </c>
      <c r="ER42">
        <v>195.65</v>
      </c>
      <c r="ES42">
        <v>191.86</v>
      </c>
      <c r="ET42">
        <v>190.46</v>
      </c>
      <c r="EU42" t="str">
        <v>Close</v>
      </c>
    </row>
    <row r="43" spans="1:151" ht="20.6" x14ac:dyDescent="0.55000000000000004">
      <c r="D43" s="13"/>
    </row>
    <row r="44" spans="1:151" ht="20.6" x14ac:dyDescent="0.55000000000000004">
      <c r="D44" s="13"/>
    </row>
    <row r="45" spans="1:151" ht="20.6" x14ac:dyDescent="0.55000000000000004">
      <c r="D45" s="13"/>
    </row>
    <row r="46" spans="1:151" ht="20.6" x14ac:dyDescent="0.55000000000000004">
      <c r="D46" s="13"/>
    </row>
    <row r="47" spans="1:151" ht="20.6" x14ac:dyDescent="0.55000000000000004">
      <c r="D47" s="13"/>
    </row>
    <row r="48" spans="1:151" ht="20.6" x14ac:dyDescent="0.55000000000000004">
      <c r="D48" s="13"/>
    </row>
    <row r="49" spans="4:4" ht="20.6" x14ac:dyDescent="0.55000000000000004">
      <c r="D49" s="13"/>
    </row>
    <row r="50" spans="4:4" ht="20.6" x14ac:dyDescent="0.55000000000000004">
      <c r="D50" s="13"/>
    </row>
    <row r="51" spans="4:4" ht="20.6" x14ac:dyDescent="0.55000000000000004">
      <c r="D51" s="13"/>
    </row>
    <row r="52" spans="4:4" ht="20.6" x14ac:dyDescent="0.55000000000000004">
      <c r="D52" s="13"/>
    </row>
    <row r="53" spans="4:4" ht="20.6" x14ac:dyDescent="0.55000000000000004">
      <c r="D53" s="13"/>
    </row>
    <row r="54" spans="4:4" ht="20.6" x14ac:dyDescent="0.55000000000000004">
      <c r="D54" s="13"/>
    </row>
    <row r="55" spans="4:4" ht="20.6" x14ac:dyDescent="0.55000000000000004">
      <c r="D55" s="13"/>
    </row>
    <row r="56" spans="4:4" ht="20.6" x14ac:dyDescent="0.55000000000000004">
      <c r="D56" s="13"/>
    </row>
    <row r="57" spans="4:4" ht="20.6" x14ac:dyDescent="0.55000000000000004">
      <c r="D57" s="13"/>
    </row>
    <row r="58" spans="4:4" ht="20.6" x14ac:dyDescent="0.55000000000000004">
      <c r="D58" s="13"/>
    </row>
    <row r="59" spans="4:4" ht="20.6" x14ac:dyDescent="0.55000000000000004">
      <c r="D59" s="13"/>
    </row>
    <row r="60" spans="4:4" ht="20.6" x14ac:dyDescent="0.55000000000000004">
      <c r="D60" s="13"/>
    </row>
    <row r="61" spans="4:4" ht="20.6" x14ac:dyDescent="0.55000000000000004">
      <c r="D61" s="13"/>
    </row>
    <row r="62" spans="4:4" ht="20.6" x14ac:dyDescent="0.55000000000000004">
      <c r="D62" s="13"/>
    </row>
    <row r="63" spans="4:4" ht="20.6" x14ac:dyDescent="0.55000000000000004">
      <c r="D63" s="13"/>
    </row>
    <row r="64" spans="4:4" ht="20.6" x14ac:dyDescent="0.55000000000000004">
      <c r="D64" s="13"/>
    </row>
    <row r="65" spans="4:4" ht="20.6" x14ac:dyDescent="0.55000000000000004">
      <c r="D65" s="13"/>
    </row>
    <row r="66" spans="4:4" ht="20.6" x14ac:dyDescent="0.55000000000000004">
      <c r="D66" s="13"/>
    </row>
    <row r="67" spans="4:4" ht="20.6" x14ac:dyDescent="0.55000000000000004">
      <c r="D67" s="13"/>
    </row>
    <row r="68" spans="4:4" ht="20.6" x14ac:dyDescent="0.55000000000000004">
      <c r="D68" s="13"/>
    </row>
    <row r="69" spans="4:4" ht="20.6" x14ac:dyDescent="0.55000000000000004">
      <c r="D69" s="13"/>
    </row>
    <row r="70" spans="4:4" ht="20.6" x14ac:dyDescent="0.55000000000000004">
      <c r="D70" s="13"/>
    </row>
    <row r="71" spans="4:4" ht="20.6" x14ac:dyDescent="0.55000000000000004">
      <c r="D71" s="13"/>
    </row>
    <row r="72" spans="4:4" ht="20.6" x14ac:dyDescent="0.55000000000000004">
      <c r="D72" s="13"/>
    </row>
    <row r="73" spans="4:4" ht="20.6" x14ac:dyDescent="0.55000000000000004">
      <c r="D73" s="13"/>
    </row>
    <row r="74" spans="4:4" ht="20.6" x14ac:dyDescent="0.55000000000000004">
      <c r="D74" s="13"/>
    </row>
    <row r="75" spans="4:4" ht="20.6" x14ac:dyDescent="0.55000000000000004">
      <c r="D75" s="13"/>
    </row>
    <row r="76" spans="4:4" ht="20.6" x14ac:dyDescent="0.55000000000000004">
      <c r="D76" s="13"/>
    </row>
    <row r="77" spans="4:4" ht="20.6" x14ac:dyDescent="0.55000000000000004">
      <c r="D77" s="13"/>
    </row>
    <row r="78" spans="4:4" ht="20.6" x14ac:dyDescent="0.55000000000000004">
      <c r="D78" s="13"/>
    </row>
    <row r="79" spans="4:4" ht="20.6" x14ac:dyDescent="0.55000000000000004">
      <c r="D79" s="13"/>
    </row>
    <row r="80" spans="4:4" ht="20.6" x14ac:dyDescent="0.55000000000000004">
      <c r="D80" s="13"/>
    </row>
    <row r="81" spans="4:4" ht="20.6" x14ac:dyDescent="0.55000000000000004">
      <c r="D81" s="13"/>
    </row>
    <row r="82" spans="4:4" ht="20.6" x14ac:dyDescent="0.55000000000000004">
      <c r="D82" s="13"/>
    </row>
    <row r="83" spans="4:4" ht="20.6" x14ac:dyDescent="0.55000000000000004">
      <c r="D83" s="13"/>
    </row>
    <row r="84" spans="4:4" ht="20.6" x14ac:dyDescent="0.55000000000000004">
      <c r="D84" s="13"/>
    </row>
    <row r="85" spans="4:4" ht="20.6" x14ac:dyDescent="0.55000000000000004">
      <c r="D85" s="13"/>
    </row>
    <row r="86" spans="4:4" ht="20.6" x14ac:dyDescent="0.55000000000000004">
      <c r="D86" s="13"/>
    </row>
    <row r="87" spans="4:4" ht="20.6" x14ac:dyDescent="0.55000000000000004">
      <c r="D87" s="13"/>
    </row>
    <row r="88" spans="4:4" ht="20.6" x14ac:dyDescent="0.55000000000000004">
      <c r="D88" s="13"/>
    </row>
    <row r="89" spans="4:4" ht="20.6" x14ac:dyDescent="0.55000000000000004">
      <c r="D89" s="13"/>
    </row>
    <row r="90" spans="4:4" ht="20.6" x14ac:dyDescent="0.55000000000000004">
      <c r="D90" s="13"/>
    </row>
    <row r="91" spans="4:4" ht="20.6" x14ac:dyDescent="0.55000000000000004">
      <c r="D91" s="13"/>
    </row>
    <row r="92" spans="4:4" ht="20.6" x14ac:dyDescent="0.55000000000000004">
      <c r="D92" s="13"/>
    </row>
    <row r="93" spans="4:4" ht="20.6" x14ac:dyDescent="0.55000000000000004">
      <c r="D93" s="13"/>
    </row>
    <row r="94" spans="4:4" ht="20.6" x14ac:dyDescent="0.55000000000000004">
      <c r="D94" s="13"/>
    </row>
    <row r="95" spans="4:4" ht="20.6" x14ac:dyDescent="0.55000000000000004">
      <c r="D95" s="13"/>
    </row>
    <row r="96" spans="4:4" ht="20.6" x14ac:dyDescent="0.55000000000000004">
      <c r="D96" s="13"/>
    </row>
    <row r="97" spans="4:4" ht="20.6" x14ac:dyDescent="0.55000000000000004">
      <c r="D97" s="13"/>
    </row>
    <row r="98" spans="4:4" ht="20.6" x14ac:dyDescent="0.55000000000000004">
      <c r="D98" s="13"/>
    </row>
    <row r="99" spans="4:4" ht="20.6" x14ac:dyDescent="0.55000000000000004">
      <c r="D99" s="13"/>
    </row>
    <row r="100" spans="4:4" ht="20.6" x14ac:dyDescent="0.55000000000000004">
      <c r="D100" s="13"/>
    </row>
    <row r="101" spans="4:4" ht="20.6" x14ac:dyDescent="0.55000000000000004">
      <c r="D101" s="13"/>
    </row>
    <row r="102" spans="4:4" ht="20.6" x14ac:dyDescent="0.55000000000000004">
      <c r="D102" s="13"/>
    </row>
    <row r="103" spans="4:4" ht="20.6" x14ac:dyDescent="0.55000000000000004">
      <c r="D103" s="13"/>
    </row>
    <row r="104" spans="4:4" ht="20.6" x14ac:dyDescent="0.55000000000000004">
      <c r="D104" s="13"/>
    </row>
    <row r="105" spans="4:4" ht="20.6" x14ac:dyDescent="0.55000000000000004">
      <c r="D105" s="13"/>
    </row>
    <row r="106" spans="4:4" ht="20.6" x14ac:dyDescent="0.55000000000000004">
      <c r="D106" s="13"/>
    </row>
    <row r="107" spans="4:4" ht="20.6" x14ac:dyDescent="0.55000000000000004">
      <c r="D107" s="13"/>
    </row>
    <row r="108" spans="4:4" ht="20.6" x14ac:dyDescent="0.55000000000000004">
      <c r="D108" s="13"/>
    </row>
    <row r="109" spans="4:4" ht="20.6" x14ac:dyDescent="0.55000000000000004">
      <c r="D109" s="13"/>
    </row>
    <row r="110" spans="4:4" ht="20.6" x14ac:dyDescent="0.55000000000000004">
      <c r="D110" s="13"/>
    </row>
    <row r="111" spans="4:4" ht="20.6" x14ac:dyDescent="0.55000000000000004">
      <c r="D111" s="13"/>
    </row>
    <row r="112" spans="4:4" ht="20.6" x14ac:dyDescent="0.55000000000000004">
      <c r="D112" s="13"/>
    </row>
    <row r="113" spans="4:4" ht="20.6" x14ac:dyDescent="0.55000000000000004">
      <c r="D113" s="13"/>
    </row>
    <row r="114" spans="4:4" ht="20.6" x14ac:dyDescent="0.55000000000000004">
      <c r="D114" s="13"/>
    </row>
    <row r="115" spans="4:4" ht="20.6" x14ac:dyDescent="0.55000000000000004">
      <c r="D115" s="13"/>
    </row>
    <row r="116" spans="4:4" ht="20.6" x14ac:dyDescent="0.55000000000000004">
      <c r="D116" s="13"/>
    </row>
    <row r="117" spans="4:4" ht="20.6" x14ac:dyDescent="0.55000000000000004">
      <c r="D117" s="13"/>
    </row>
    <row r="118" spans="4:4" ht="20.6" x14ac:dyDescent="0.55000000000000004">
      <c r="D118" s="13"/>
    </row>
    <row r="119" spans="4:4" ht="20.6" x14ac:dyDescent="0.55000000000000004">
      <c r="D119" s="13"/>
    </row>
    <row r="120" spans="4:4" ht="20.6" x14ac:dyDescent="0.55000000000000004">
      <c r="D120" s="13"/>
    </row>
    <row r="121" spans="4:4" ht="20.6" x14ac:dyDescent="0.55000000000000004">
      <c r="D121" s="13"/>
    </row>
    <row r="122" spans="4:4" ht="20.6" x14ac:dyDescent="0.55000000000000004">
      <c r="D122" s="13"/>
    </row>
    <row r="123" spans="4:4" ht="20.6" x14ac:dyDescent="0.55000000000000004">
      <c r="D123" s="13"/>
    </row>
    <row r="124" spans="4:4" ht="20.6" x14ac:dyDescent="0.55000000000000004">
      <c r="D124" s="13"/>
    </row>
    <row r="125" spans="4:4" ht="20.6" x14ac:dyDescent="0.55000000000000004">
      <c r="D125" s="13"/>
    </row>
    <row r="126" spans="4:4" ht="20.6" x14ac:dyDescent="0.55000000000000004">
      <c r="D126" s="13"/>
    </row>
    <row r="127" spans="4:4" ht="20.6" x14ac:dyDescent="0.55000000000000004">
      <c r="D127" s="13"/>
    </row>
    <row r="128" spans="4:4" ht="20.6" x14ac:dyDescent="0.55000000000000004">
      <c r="D128" s="13"/>
    </row>
    <row r="129" spans="4:4" ht="20.6" x14ac:dyDescent="0.55000000000000004">
      <c r="D129" s="13"/>
    </row>
    <row r="130" spans="4:4" ht="20.6" x14ac:dyDescent="0.55000000000000004">
      <c r="D130" s="13"/>
    </row>
    <row r="131" spans="4:4" ht="20.6" x14ac:dyDescent="0.55000000000000004">
      <c r="D131" s="13"/>
    </row>
    <row r="132" spans="4:4" ht="20.6" x14ac:dyDescent="0.55000000000000004">
      <c r="D132" s="13"/>
    </row>
    <row r="133" spans="4:4" ht="20.6" x14ac:dyDescent="0.55000000000000004">
      <c r="D133" s="13"/>
    </row>
    <row r="134" spans="4:4" ht="20.6" x14ac:dyDescent="0.55000000000000004">
      <c r="D134" s="13"/>
    </row>
    <row r="135" spans="4:4" ht="20.6" x14ac:dyDescent="0.55000000000000004">
      <c r="D135" s="13"/>
    </row>
    <row r="136" spans="4:4" ht="20.6" x14ac:dyDescent="0.55000000000000004">
      <c r="D136" s="13"/>
    </row>
    <row r="137" spans="4:4" ht="20.6" x14ac:dyDescent="0.55000000000000004">
      <c r="D137" s="13"/>
    </row>
    <row r="138" spans="4:4" ht="20.6" x14ac:dyDescent="0.55000000000000004">
      <c r="D138" s="13"/>
    </row>
    <row r="139" spans="4:4" ht="20.6" x14ac:dyDescent="0.55000000000000004">
      <c r="D139" s="13"/>
    </row>
    <row r="140" spans="4:4" ht="20.6" x14ac:dyDescent="0.55000000000000004">
      <c r="D140" s="13"/>
    </row>
    <row r="141" spans="4:4" ht="20.6" x14ac:dyDescent="0.55000000000000004">
      <c r="D141" s="13"/>
    </row>
    <row r="142" spans="4:4" ht="20.6" x14ac:dyDescent="0.55000000000000004">
      <c r="D142" s="13"/>
    </row>
    <row r="143" spans="4:4" ht="20.6" x14ac:dyDescent="0.55000000000000004">
      <c r="D143" s="13"/>
    </row>
    <row r="144" spans="4:4" ht="20.6" x14ac:dyDescent="0.55000000000000004">
      <c r="D144" s="13"/>
    </row>
    <row r="145" spans="4:4" ht="20.6" x14ac:dyDescent="0.55000000000000004">
      <c r="D145" s="13"/>
    </row>
    <row r="146" spans="4:4" ht="20.6" x14ac:dyDescent="0.55000000000000004">
      <c r="D146" s="13"/>
    </row>
    <row r="147" spans="4:4" ht="20.6" x14ac:dyDescent="0.55000000000000004">
      <c r="D147" s="13"/>
    </row>
    <row r="148" spans="4:4" ht="20.6" x14ac:dyDescent="0.55000000000000004">
      <c r="D148" s="13"/>
    </row>
    <row r="149" spans="4:4" ht="20.6" x14ac:dyDescent="0.55000000000000004">
      <c r="D149" s="13"/>
    </row>
    <row r="150" spans="4:4" ht="20.6" x14ac:dyDescent="0.55000000000000004">
      <c r="D150" s="13"/>
    </row>
    <row r="151" spans="4:4" ht="20.6" x14ac:dyDescent="0.55000000000000004">
      <c r="D151" s="13"/>
    </row>
    <row r="152" spans="4:4" ht="20.6" x14ac:dyDescent="0.55000000000000004">
      <c r="D152" s="13"/>
    </row>
    <row r="153" spans="4:4" ht="20.6" x14ac:dyDescent="0.55000000000000004">
      <c r="D153" s="13"/>
    </row>
    <row r="154" spans="4:4" ht="20.6" x14ac:dyDescent="0.55000000000000004">
      <c r="D154" s="13"/>
    </row>
    <row r="155" spans="4:4" ht="20.6" x14ac:dyDescent="0.55000000000000004">
      <c r="D155" s="13"/>
    </row>
    <row r="156" spans="4:4" ht="20.6" x14ac:dyDescent="0.55000000000000004">
      <c r="D156" s="13"/>
    </row>
    <row r="157" spans="4:4" ht="20.6" x14ac:dyDescent="0.55000000000000004">
      <c r="D157" s="13"/>
    </row>
    <row r="158" spans="4:4" ht="20.6" x14ac:dyDescent="0.55000000000000004">
      <c r="D158" s="13"/>
    </row>
    <row r="159" spans="4:4" ht="20.6" x14ac:dyDescent="0.55000000000000004">
      <c r="D159" s="13"/>
    </row>
    <row r="160" spans="4:4" ht="20.6" x14ac:dyDescent="0.55000000000000004">
      <c r="D160" s="13"/>
    </row>
    <row r="161" spans="4:4" ht="20.6" x14ac:dyDescent="0.55000000000000004">
      <c r="D161" s="13"/>
    </row>
    <row r="162" spans="4:4" ht="20.6" x14ac:dyDescent="0.55000000000000004">
      <c r="D162" s="13"/>
    </row>
    <row r="163" spans="4:4" ht="20.6" x14ac:dyDescent="0.55000000000000004">
      <c r="D163" s="13"/>
    </row>
    <row r="164" spans="4:4" ht="20.6" x14ac:dyDescent="0.55000000000000004">
      <c r="D164" s="13"/>
    </row>
    <row r="165" spans="4:4" ht="20.6" x14ac:dyDescent="0.55000000000000004">
      <c r="D165" s="13"/>
    </row>
    <row r="166" spans="4:4" ht="20.6" x14ac:dyDescent="0.55000000000000004">
      <c r="D166" s="13"/>
    </row>
    <row r="167" spans="4:4" ht="20.6" x14ac:dyDescent="0.55000000000000004">
      <c r="D167" s="13"/>
    </row>
    <row r="168" spans="4:4" ht="20.6" x14ac:dyDescent="0.55000000000000004">
      <c r="D168" s="13"/>
    </row>
    <row r="169" spans="4:4" ht="20.6" x14ac:dyDescent="0.55000000000000004">
      <c r="D169" s="13"/>
    </row>
    <row r="170" spans="4:4" ht="20.6" x14ac:dyDescent="0.55000000000000004">
      <c r="D170" s="13"/>
    </row>
    <row r="171" spans="4:4" ht="20.6" x14ac:dyDescent="0.55000000000000004">
      <c r="D171" s="13"/>
    </row>
    <row r="172" spans="4:4" ht="20.6" x14ac:dyDescent="0.55000000000000004">
      <c r="D172" s="13"/>
    </row>
    <row r="173" spans="4:4" ht="20.6" x14ac:dyDescent="0.55000000000000004">
      <c r="D173" s="13"/>
    </row>
    <row r="174" spans="4:4" ht="20.6" x14ac:dyDescent="0.55000000000000004">
      <c r="D174" s="13"/>
    </row>
    <row r="175" spans="4:4" ht="20.6" x14ac:dyDescent="0.55000000000000004">
      <c r="D175" s="13"/>
    </row>
    <row r="176" spans="4:4" ht="20.6" x14ac:dyDescent="0.55000000000000004">
      <c r="D176" s="13"/>
    </row>
    <row r="177" spans="4:4" ht="20.6" x14ac:dyDescent="0.55000000000000004">
      <c r="D177" s="13"/>
    </row>
    <row r="178" spans="4:4" ht="20.6" x14ac:dyDescent="0.55000000000000004">
      <c r="D178" s="13"/>
    </row>
    <row r="179" spans="4:4" ht="20.6" x14ac:dyDescent="0.55000000000000004">
      <c r="D179" s="13"/>
    </row>
    <row r="180" spans="4:4" ht="20.6" x14ac:dyDescent="0.55000000000000004">
      <c r="D180" s="13"/>
    </row>
    <row r="181" spans="4:4" ht="20.6" x14ac:dyDescent="0.55000000000000004">
      <c r="D181" s="13"/>
    </row>
    <row r="182" spans="4:4" ht="20.6" x14ac:dyDescent="0.55000000000000004">
      <c r="D182" s="13"/>
    </row>
    <row r="183" spans="4:4" ht="20.6" x14ac:dyDescent="0.55000000000000004">
      <c r="D183" s="13"/>
    </row>
    <row r="184" spans="4:4" ht="20.6" x14ac:dyDescent="0.55000000000000004">
      <c r="D184" s="13"/>
    </row>
    <row r="185" spans="4:4" ht="20.6" x14ac:dyDescent="0.55000000000000004">
      <c r="D185" s="13"/>
    </row>
    <row r="186" spans="4:4" ht="20.6" x14ac:dyDescent="0.55000000000000004">
      <c r="D186" s="13"/>
    </row>
    <row r="187" spans="4:4" ht="20.6" x14ac:dyDescent="0.55000000000000004">
      <c r="D187" s="13"/>
    </row>
    <row r="188" spans="4:4" ht="20.6" x14ac:dyDescent="0.55000000000000004">
      <c r="D188" s="13"/>
    </row>
    <row r="189" spans="4:4" ht="20.6" x14ac:dyDescent="0.55000000000000004">
      <c r="D189" s="13"/>
    </row>
    <row r="190" spans="4:4" ht="20.6" x14ac:dyDescent="0.55000000000000004">
      <c r="D190" s="13"/>
    </row>
    <row r="191" spans="4:4" ht="20.6" x14ac:dyDescent="0.55000000000000004">
      <c r="D191" s="13"/>
    </row>
    <row r="192" spans="4:4" ht="20.6" x14ac:dyDescent="0.55000000000000004">
      <c r="D192" s="13"/>
    </row>
    <row r="193" spans="4:4" ht="20.6" x14ac:dyDescent="0.55000000000000004">
      <c r="D193" s="13"/>
    </row>
    <row r="194" spans="4:4" ht="20.6" x14ac:dyDescent="0.55000000000000004">
      <c r="D194" s="13"/>
    </row>
    <row r="195" spans="4:4" ht="20.6" x14ac:dyDescent="0.55000000000000004">
      <c r="D195" s="13"/>
    </row>
    <row r="196" spans="4:4" ht="20.6" x14ac:dyDescent="0.55000000000000004">
      <c r="D196" s="13"/>
    </row>
    <row r="197" spans="4:4" ht="20.6" x14ac:dyDescent="0.55000000000000004">
      <c r="D197" s="13"/>
    </row>
    <row r="198" spans="4:4" ht="20.6" x14ac:dyDescent="0.55000000000000004">
      <c r="D198" s="13"/>
    </row>
    <row r="199" spans="4:4" ht="20.6" x14ac:dyDescent="0.55000000000000004">
      <c r="D199" s="13"/>
    </row>
    <row r="200" spans="4:4" ht="20.6" x14ac:dyDescent="0.55000000000000004">
      <c r="D200" s="13"/>
    </row>
    <row r="201" spans="4:4" ht="20.6" x14ac:dyDescent="0.55000000000000004">
      <c r="D201" s="13"/>
    </row>
    <row r="202" spans="4:4" ht="20.6" x14ac:dyDescent="0.55000000000000004">
      <c r="D202" s="13"/>
    </row>
    <row r="203" spans="4:4" ht="20.6" x14ac:dyDescent="0.55000000000000004">
      <c r="D203" s="13"/>
    </row>
    <row r="204" spans="4:4" ht="20.6" x14ac:dyDescent="0.55000000000000004">
      <c r="D204" s="13"/>
    </row>
    <row r="205" spans="4:4" ht="20.6" x14ac:dyDescent="0.55000000000000004">
      <c r="D205" s="13"/>
    </row>
    <row r="206" spans="4:4" ht="20.6" x14ac:dyDescent="0.55000000000000004">
      <c r="D206" s="13"/>
    </row>
    <row r="207" spans="4:4" ht="20.6" x14ac:dyDescent="0.55000000000000004">
      <c r="D207" s="13"/>
    </row>
    <row r="208" spans="4:4" ht="20.6" x14ac:dyDescent="0.55000000000000004">
      <c r="D208" s="13"/>
    </row>
    <row r="209" spans="4:4" ht="20.6" x14ac:dyDescent="0.55000000000000004">
      <c r="D209" s="13"/>
    </row>
    <row r="210" spans="4:4" ht="20.6" x14ac:dyDescent="0.55000000000000004">
      <c r="D210" s="13"/>
    </row>
    <row r="211" spans="4:4" ht="20.6" x14ac:dyDescent="0.55000000000000004">
      <c r="D211" s="13"/>
    </row>
    <row r="212" spans="4:4" ht="20.6" x14ac:dyDescent="0.55000000000000004">
      <c r="D212" s="13"/>
    </row>
    <row r="213" spans="4:4" ht="20.6" x14ac:dyDescent="0.55000000000000004">
      <c r="D213" s="13"/>
    </row>
    <row r="214" spans="4:4" ht="20.6" x14ac:dyDescent="0.55000000000000004">
      <c r="D214" s="13"/>
    </row>
    <row r="215" spans="4:4" ht="20.6" x14ac:dyDescent="0.55000000000000004">
      <c r="D215" s="13"/>
    </row>
    <row r="216" spans="4:4" ht="20.6" x14ac:dyDescent="0.55000000000000004">
      <c r="D216" s="13"/>
    </row>
    <row r="217" spans="4:4" ht="20.6" x14ac:dyDescent="0.55000000000000004">
      <c r="D217" s="13"/>
    </row>
    <row r="218" spans="4:4" ht="20.6" x14ac:dyDescent="0.55000000000000004">
      <c r="D218" s="13"/>
    </row>
    <row r="219" spans="4:4" ht="20.6" x14ac:dyDescent="0.55000000000000004">
      <c r="D219" s="13"/>
    </row>
    <row r="220" spans="4:4" ht="20.6" x14ac:dyDescent="0.55000000000000004">
      <c r="D220" s="13"/>
    </row>
    <row r="221" spans="4:4" ht="20.6" x14ac:dyDescent="0.55000000000000004">
      <c r="D221" s="13"/>
    </row>
    <row r="222" spans="4:4" ht="20.6" x14ac:dyDescent="0.55000000000000004">
      <c r="D222" s="13"/>
    </row>
    <row r="223" spans="4:4" ht="20.6" x14ac:dyDescent="0.55000000000000004">
      <c r="D223" s="13"/>
    </row>
    <row r="224" spans="4:4" ht="20.6" x14ac:dyDescent="0.55000000000000004">
      <c r="D224" s="13"/>
    </row>
    <row r="225" spans="4:4" ht="20.6" x14ac:dyDescent="0.55000000000000004">
      <c r="D225" s="13"/>
    </row>
    <row r="226" spans="4:4" ht="20.6" x14ac:dyDescent="0.55000000000000004">
      <c r="D226" s="13"/>
    </row>
    <row r="227" spans="4:4" ht="20.6" x14ac:dyDescent="0.55000000000000004">
      <c r="D227" s="13"/>
    </row>
    <row r="228" spans="4:4" ht="20.6" x14ac:dyDescent="0.55000000000000004">
      <c r="D228" s="13"/>
    </row>
    <row r="229" spans="4:4" ht="20.6" x14ac:dyDescent="0.55000000000000004">
      <c r="D229" s="13"/>
    </row>
    <row r="230" spans="4:4" ht="20.6" x14ac:dyDescent="0.55000000000000004">
      <c r="D230" s="13"/>
    </row>
    <row r="231" spans="4:4" ht="20.6" x14ac:dyDescent="0.55000000000000004">
      <c r="D231" s="13"/>
    </row>
    <row r="232" spans="4:4" ht="20.6" x14ac:dyDescent="0.55000000000000004">
      <c r="D232" s="13"/>
    </row>
    <row r="233" spans="4:4" ht="20.6" x14ac:dyDescent="0.55000000000000004">
      <c r="D233" s="13"/>
    </row>
    <row r="234" spans="4:4" ht="20.6" x14ac:dyDescent="0.55000000000000004">
      <c r="D234" s="13"/>
    </row>
    <row r="235" spans="4:4" ht="20.6" x14ac:dyDescent="0.55000000000000004">
      <c r="D235" s="13"/>
    </row>
    <row r="236" spans="4:4" ht="20.6" x14ac:dyDescent="0.55000000000000004">
      <c r="D236" s="13"/>
    </row>
    <row r="237" spans="4:4" ht="20.6" x14ac:dyDescent="0.55000000000000004">
      <c r="D237" s="13"/>
    </row>
    <row r="238" spans="4:4" ht="20.6" x14ac:dyDescent="0.55000000000000004">
      <c r="D238" s="13"/>
    </row>
    <row r="239" spans="4:4" ht="20.6" x14ac:dyDescent="0.55000000000000004">
      <c r="D239" s="13"/>
    </row>
    <row r="240" spans="4:4" ht="20.6" x14ac:dyDescent="0.55000000000000004">
      <c r="D240" s="13"/>
    </row>
    <row r="241" spans="4:4" ht="20.6" x14ac:dyDescent="0.55000000000000004">
      <c r="D241" s="13"/>
    </row>
    <row r="242" spans="4:4" ht="20.6" x14ac:dyDescent="0.55000000000000004">
      <c r="D242" s="13"/>
    </row>
    <row r="243" spans="4:4" ht="20.6" x14ac:dyDescent="0.55000000000000004">
      <c r="D243" s="13"/>
    </row>
    <row r="244" spans="4:4" ht="20.6" x14ac:dyDescent="0.55000000000000004">
      <c r="D244" s="13"/>
    </row>
    <row r="245" spans="4:4" ht="20.6" x14ac:dyDescent="0.55000000000000004">
      <c r="D245" s="13"/>
    </row>
    <row r="246" spans="4:4" ht="20.6" x14ac:dyDescent="0.55000000000000004">
      <c r="D246" s="13"/>
    </row>
    <row r="247" spans="4:4" ht="20.6" x14ac:dyDescent="0.55000000000000004">
      <c r="D247" s="13"/>
    </row>
    <row r="248" spans="4:4" ht="20.6" x14ac:dyDescent="0.55000000000000004">
      <c r="D248" s="13"/>
    </row>
    <row r="249" spans="4:4" ht="20.6" x14ac:dyDescent="0.55000000000000004">
      <c r="D249" s="13"/>
    </row>
    <row r="250" spans="4:4" ht="20.6" x14ac:dyDescent="0.55000000000000004">
      <c r="D250" s="13"/>
    </row>
    <row r="251" spans="4:4" ht="20.6" x14ac:dyDescent="0.55000000000000004">
      <c r="D251" s="13"/>
    </row>
    <row r="252" spans="4:4" ht="20.6" x14ac:dyDescent="0.55000000000000004">
      <c r="D252" s="13"/>
    </row>
    <row r="253" spans="4:4" ht="20.6" x14ac:dyDescent="0.55000000000000004">
      <c r="D253" s="13"/>
    </row>
    <row r="254" spans="4:4" ht="20.6" x14ac:dyDescent="0.55000000000000004">
      <c r="D254" s="13"/>
    </row>
    <row r="255" spans="4:4" ht="20.6" x14ac:dyDescent="0.55000000000000004">
      <c r="D255" s="13"/>
    </row>
    <row r="256" spans="4:4" ht="20.6" x14ac:dyDescent="0.55000000000000004">
      <c r="D256" s="13"/>
    </row>
    <row r="257" spans="4:4" ht="20.6" x14ac:dyDescent="0.55000000000000004">
      <c r="D257" s="13"/>
    </row>
    <row r="258" spans="4:4" ht="20.6" x14ac:dyDescent="0.55000000000000004">
      <c r="D258" s="13"/>
    </row>
    <row r="259" spans="4:4" ht="20.6" x14ac:dyDescent="0.55000000000000004">
      <c r="D259" s="13"/>
    </row>
    <row r="260" spans="4:4" ht="20.6" x14ac:dyDescent="0.55000000000000004">
      <c r="D260" s="13"/>
    </row>
    <row r="261" spans="4:4" ht="20.6" x14ac:dyDescent="0.55000000000000004">
      <c r="D261" s="13"/>
    </row>
    <row r="262" spans="4:4" ht="20.6" x14ac:dyDescent="0.55000000000000004">
      <c r="D262" s="13"/>
    </row>
    <row r="263" spans="4:4" ht="20.6" x14ac:dyDescent="0.55000000000000004">
      <c r="D263" s="13"/>
    </row>
    <row r="264" spans="4:4" ht="20.6" x14ac:dyDescent="0.55000000000000004">
      <c r="D264" s="13"/>
    </row>
    <row r="265" spans="4:4" ht="20.6" x14ac:dyDescent="0.55000000000000004">
      <c r="D265" s="13"/>
    </row>
    <row r="266" spans="4:4" ht="20.6" x14ac:dyDescent="0.55000000000000004">
      <c r="D266" s="13"/>
    </row>
    <row r="267" spans="4:4" ht="20.6" x14ac:dyDescent="0.55000000000000004">
      <c r="D267" s="13"/>
    </row>
    <row r="268" spans="4:4" ht="20.6" x14ac:dyDescent="0.55000000000000004">
      <c r="D268" s="13"/>
    </row>
    <row r="269" spans="4:4" ht="20.6" x14ac:dyDescent="0.55000000000000004">
      <c r="D269" s="13"/>
    </row>
    <row r="270" spans="4:4" ht="20.6" x14ac:dyDescent="0.55000000000000004">
      <c r="D270" s="13"/>
    </row>
    <row r="271" spans="4:4" ht="20.6" x14ac:dyDescent="0.55000000000000004">
      <c r="D271" s="13"/>
    </row>
    <row r="272" spans="4:4" ht="20.6" x14ac:dyDescent="0.55000000000000004">
      <c r="D272" s="13"/>
    </row>
    <row r="273" spans="4:4" ht="20.6" x14ac:dyDescent="0.55000000000000004">
      <c r="D273" s="13"/>
    </row>
    <row r="274" spans="4:4" ht="20.6" x14ac:dyDescent="0.55000000000000004">
      <c r="D274" s="13"/>
    </row>
    <row r="275" spans="4:4" ht="20.6" x14ac:dyDescent="0.55000000000000004">
      <c r="D275" s="13"/>
    </row>
    <row r="276" spans="4:4" ht="20.6" x14ac:dyDescent="0.55000000000000004">
      <c r="D276" s="13"/>
    </row>
    <row r="277" spans="4:4" ht="20.6" x14ac:dyDescent="0.55000000000000004">
      <c r="D277" s="13"/>
    </row>
    <row r="278" spans="4:4" ht="20.6" x14ac:dyDescent="0.55000000000000004">
      <c r="D278" s="13"/>
    </row>
    <row r="279" spans="4:4" ht="20.6" x14ac:dyDescent="0.55000000000000004">
      <c r="D279" s="13"/>
    </row>
    <row r="280" spans="4:4" ht="20.6" x14ac:dyDescent="0.55000000000000004">
      <c r="D280" s="13"/>
    </row>
    <row r="281" spans="4:4" ht="20.6" x14ac:dyDescent="0.55000000000000004">
      <c r="D281" s="13"/>
    </row>
    <row r="282" spans="4:4" ht="20.6" x14ac:dyDescent="0.55000000000000004">
      <c r="D282" s="13"/>
    </row>
    <row r="283" spans="4:4" ht="20.6" x14ac:dyDescent="0.55000000000000004">
      <c r="D283" s="13"/>
    </row>
    <row r="284" spans="4:4" ht="20.6" x14ac:dyDescent="0.55000000000000004">
      <c r="D284" s="13"/>
    </row>
    <row r="285" spans="4:4" ht="20.6" x14ac:dyDescent="0.55000000000000004">
      <c r="D285" s="13"/>
    </row>
    <row r="286" spans="4:4" ht="20.6" x14ac:dyDescent="0.55000000000000004">
      <c r="D286" s="13"/>
    </row>
    <row r="287" spans="4:4" ht="20.6" x14ac:dyDescent="0.55000000000000004">
      <c r="D287" s="13"/>
    </row>
    <row r="288" spans="4:4" ht="20.6" x14ac:dyDescent="0.55000000000000004">
      <c r="D288" s="13"/>
    </row>
    <row r="289" spans="4:4" ht="20.6" x14ac:dyDescent="0.55000000000000004">
      <c r="D289" s="13"/>
    </row>
    <row r="290" spans="4:4" ht="20.6" x14ac:dyDescent="0.55000000000000004">
      <c r="D290" s="13"/>
    </row>
    <row r="291" spans="4:4" ht="20.6" x14ac:dyDescent="0.55000000000000004">
      <c r="D291" s="13"/>
    </row>
    <row r="292" spans="4:4" ht="20.6" x14ac:dyDescent="0.55000000000000004">
      <c r="D292" s="13"/>
    </row>
    <row r="293" spans="4:4" ht="20.6" x14ac:dyDescent="0.55000000000000004">
      <c r="D293" s="13"/>
    </row>
    <row r="294" spans="4:4" ht="20.6" x14ac:dyDescent="0.55000000000000004">
      <c r="D294" s="13"/>
    </row>
    <row r="295" spans="4:4" ht="20.6" x14ac:dyDescent="0.55000000000000004">
      <c r="D295" s="13"/>
    </row>
    <row r="296" spans="4:4" ht="20.6" x14ac:dyDescent="0.55000000000000004">
      <c r="D296" s="13"/>
    </row>
    <row r="297" spans="4:4" ht="20.6" x14ac:dyDescent="0.55000000000000004">
      <c r="D297" s="13"/>
    </row>
    <row r="298" spans="4:4" ht="20.6" x14ac:dyDescent="0.55000000000000004">
      <c r="D298" s="13"/>
    </row>
    <row r="299" spans="4:4" ht="20.6" x14ac:dyDescent="0.55000000000000004">
      <c r="D299" s="13"/>
    </row>
    <row r="300" spans="4:4" ht="20.6" x14ac:dyDescent="0.55000000000000004">
      <c r="D300" s="13"/>
    </row>
    <row r="301" spans="4:4" ht="20.6" x14ac:dyDescent="0.55000000000000004">
      <c r="D301" s="13"/>
    </row>
    <row r="302" spans="4:4" ht="20.6" x14ac:dyDescent="0.55000000000000004">
      <c r="D302" s="13"/>
    </row>
    <row r="303" spans="4:4" ht="20.6" x14ac:dyDescent="0.55000000000000004">
      <c r="D303" s="13"/>
    </row>
    <row r="304" spans="4:4" ht="20.6" x14ac:dyDescent="0.55000000000000004">
      <c r="D304" s="13"/>
    </row>
    <row r="305" spans="4:4" ht="20.6" x14ac:dyDescent="0.55000000000000004">
      <c r="D305" s="13"/>
    </row>
    <row r="306" spans="4:4" ht="20.6" x14ac:dyDescent="0.55000000000000004">
      <c r="D306" s="13"/>
    </row>
    <row r="307" spans="4:4" ht="20.6" x14ac:dyDescent="0.55000000000000004">
      <c r="D307" s="13"/>
    </row>
    <row r="308" spans="4:4" ht="20.6" x14ac:dyDescent="0.55000000000000004">
      <c r="D308" s="13"/>
    </row>
    <row r="309" spans="4:4" ht="20.6" x14ac:dyDescent="0.55000000000000004">
      <c r="D309" s="13"/>
    </row>
    <row r="310" spans="4:4" ht="20.6" x14ac:dyDescent="0.55000000000000004">
      <c r="D310" s="13"/>
    </row>
    <row r="311" spans="4:4" ht="20.6" x14ac:dyDescent="0.55000000000000004">
      <c r="D311" s="13"/>
    </row>
    <row r="312" spans="4:4" ht="20.6" x14ac:dyDescent="0.55000000000000004">
      <c r="D312" s="13"/>
    </row>
    <row r="313" spans="4:4" ht="20.6" x14ac:dyDescent="0.55000000000000004">
      <c r="D313" s="13"/>
    </row>
    <row r="314" spans="4:4" ht="20.6" x14ac:dyDescent="0.55000000000000004">
      <c r="D314" s="13"/>
    </row>
    <row r="315" spans="4:4" ht="20.6" x14ac:dyDescent="0.55000000000000004">
      <c r="D315" s="13"/>
    </row>
    <row r="316" spans="4:4" ht="20.6" x14ac:dyDescent="0.55000000000000004">
      <c r="D316" s="13"/>
    </row>
    <row r="317" spans="4:4" ht="20.6" x14ac:dyDescent="0.55000000000000004">
      <c r="D317" s="13"/>
    </row>
    <row r="318" spans="4:4" ht="20.6" x14ac:dyDescent="0.55000000000000004">
      <c r="D318" s="13"/>
    </row>
    <row r="319" spans="4:4" ht="20.6" x14ac:dyDescent="0.55000000000000004">
      <c r="D319" s="13"/>
    </row>
    <row r="320" spans="4:4" ht="20.6" x14ac:dyDescent="0.55000000000000004">
      <c r="D320" s="13"/>
    </row>
    <row r="321" spans="4:4" ht="20.6" x14ac:dyDescent="0.55000000000000004">
      <c r="D321" s="13"/>
    </row>
    <row r="322" spans="4:4" ht="20.6" x14ac:dyDescent="0.55000000000000004">
      <c r="D322" s="13"/>
    </row>
    <row r="323" spans="4:4" ht="20.6" x14ac:dyDescent="0.55000000000000004">
      <c r="D323" s="13"/>
    </row>
    <row r="324" spans="4:4" ht="20.6" x14ac:dyDescent="0.55000000000000004">
      <c r="D324" s="13"/>
    </row>
    <row r="325" spans="4:4" ht="20.6" x14ac:dyDescent="0.55000000000000004">
      <c r="D325" s="13"/>
    </row>
    <row r="326" spans="4:4" ht="20.6" x14ac:dyDescent="0.55000000000000004">
      <c r="D326" s="13"/>
    </row>
    <row r="327" spans="4:4" ht="20.6" x14ac:dyDescent="0.55000000000000004">
      <c r="D327" s="13"/>
    </row>
    <row r="328" spans="4:4" ht="20.6" x14ac:dyDescent="0.55000000000000004">
      <c r="D328" s="13"/>
    </row>
    <row r="329" spans="4:4" ht="20.6" x14ac:dyDescent="0.55000000000000004">
      <c r="D329" s="13"/>
    </row>
    <row r="330" spans="4:4" ht="20.6" x14ac:dyDescent="0.55000000000000004">
      <c r="D330" s="13"/>
    </row>
    <row r="331" spans="4:4" ht="20.6" x14ac:dyDescent="0.55000000000000004">
      <c r="D331" s="13"/>
    </row>
    <row r="332" spans="4:4" ht="20.6" x14ac:dyDescent="0.55000000000000004">
      <c r="D332" s="13"/>
    </row>
    <row r="333" spans="4:4" ht="20.6" x14ac:dyDescent="0.55000000000000004">
      <c r="D333" s="13"/>
    </row>
    <row r="334" spans="4:4" ht="20.6" x14ac:dyDescent="0.55000000000000004">
      <c r="D334" s="13"/>
    </row>
    <row r="335" spans="4:4" ht="20.6" x14ac:dyDescent="0.55000000000000004">
      <c r="D335" s="13"/>
    </row>
    <row r="336" spans="4:4" ht="20.6" x14ac:dyDescent="0.55000000000000004">
      <c r="D336" s="13"/>
    </row>
    <row r="337" spans="4:4" ht="20.6" x14ac:dyDescent="0.55000000000000004">
      <c r="D337" s="13"/>
    </row>
    <row r="338" spans="4:4" ht="20.6" x14ac:dyDescent="0.55000000000000004">
      <c r="D338" s="13"/>
    </row>
    <row r="339" spans="4:4" ht="20.6" x14ac:dyDescent="0.55000000000000004">
      <c r="D339" s="13"/>
    </row>
    <row r="340" spans="4:4" ht="20.6" x14ac:dyDescent="0.55000000000000004">
      <c r="D340" s="13"/>
    </row>
    <row r="341" spans="4:4" ht="20.6" x14ac:dyDescent="0.55000000000000004">
      <c r="D341" s="13"/>
    </row>
    <row r="342" spans="4:4" ht="20.6" x14ac:dyDescent="0.55000000000000004">
      <c r="D342" s="13"/>
    </row>
    <row r="343" spans="4:4" ht="20.6" x14ac:dyDescent="0.55000000000000004">
      <c r="D343" s="13"/>
    </row>
    <row r="344" spans="4:4" ht="20.6" x14ac:dyDescent="0.55000000000000004">
      <c r="D344" s="13"/>
    </row>
    <row r="345" spans="4:4" ht="20.6" x14ac:dyDescent="0.55000000000000004">
      <c r="D345" s="13"/>
    </row>
    <row r="346" spans="4:4" ht="20.6" x14ac:dyDescent="0.55000000000000004">
      <c r="D346" s="13"/>
    </row>
    <row r="347" spans="4:4" ht="20.6" x14ac:dyDescent="0.55000000000000004">
      <c r="D347" s="13"/>
    </row>
    <row r="348" spans="4:4" ht="20.6" x14ac:dyDescent="0.55000000000000004">
      <c r="D348" s="13"/>
    </row>
    <row r="349" spans="4:4" ht="20.6" x14ac:dyDescent="0.55000000000000004">
      <c r="D349" s="13"/>
    </row>
    <row r="350" spans="4:4" ht="20.6" x14ac:dyDescent="0.55000000000000004">
      <c r="D350" s="13"/>
    </row>
    <row r="351" spans="4:4" ht="20.6" x14ac:dyDescent="0.55000000000000004">
      <c r="D351" s="13"/>
    </row>
    <row r="352" spans="4:4" ht="20.6" x14ac:dyDescent="0.55000000000000004">
      <c r="D352" s="13"/>
    </row>
    <row r="353" spans="4:4" ht="20.6" x14ac:dyDescent="0.55000000000000004">
      <c r="D353" s="13"/>
    </row>
    <row r="354" spans="4:4" ht="20.6" x14ac:dyDescent="0.55000000000000004">
      <c r="D354" s="13"/>
    </row>
    <row r="355" spans="4:4" ht="20.6" x14ac:dyDescent="0.55000000000000004">
      <c r="D355" s="13"/>
    </row>
    <row r="356" spans="4:4" ht="20.6" x14ac:dyDescent="0.55000000000000004">
      <c r="D356" s="13"/>
    </row>
    <row r="357" spans="4:4" ht="20.6" x14ac:dyDescent="0.55000000000000004">
      <c r="D357" s="13"/>
    </row>
    <row r="358" spans="4:4" ht="20.6" x14ac:dyDescent="0.55000000000000004">
      <c r="D358" s="13"/>
    </row>
    <row r="359" spans="4:4" ht="20.6" x14ac:dyDescent="0.55000000000000004">
      <c r="D359" s="13"/>
    </row>
    <row r="360" spans="4:4" ht="20.6" x14ac:dyDescent="0.55000000000000004">
      <c r="D360" s="13"/>
    </row>
    <row r="361" spans="4:4" ht="20.6" x14ac:dyDescent="0.55000000000000004">
      <c r="D361" s="13"/>
    </row>
    <row r="362" spans="4:4" ht="20.6" x14ac:dyDescent="0.55000000000000004">
      <c r="D362" s="13"/>
    </row>
    <row r="363" spans="4:4" ht="20.6" x14ac:dyDescent="0.55000000000000004">
      <c r="D363" s="13"/>
    </row>
    <row r="364" spans="4:4" ht="20.6" x14ac:dyDescent="0.55000000000000004">
      <c r="D364" s="13"/>
    </row>
    <row r="365" spans="4:4" ht="20.6" x14ac:dyDescent="0.55000000000000004">
      <c r="D365" s="13"/>
    </row>
    <row r="366" spans="4:4" ht="20.6" x14ac:dyDescent="0.55000000000000004">
      <c r="D366" s="13"/>
    </row>
    <row r="367" spans="4:4" ht="20.6" x14ac:dyDescent="0.55000000000000004">
      <c r="D367" s="13"/>
    </row>
    <row r="368" spans="4:4" ht="20.6" x14ac:dyDescent="0.55000000000000004">
      <c r="D368" s="13"/>
    </row>
    <row r="369" spans="4:4" ht="20.6" x14ac:dyDescent="0.55000000000000004">
      <c r="D369" s="13"/>
    </row>
    <row r="370" spans="4:4" ht="20.6" x14ac:dyDescent="0.55000000000000004">
      <c r="D370" s="13"/>
    </row>
    <row r="371" spans="4:4" ht="20.6" x14ac:dyDescent="0.55000000000000004">
      <c r="D371" s="13"/>
    </row>
    <row r="372" spans="4:4" ht="20.6" x14ac:dyDescent="0.55000000000000004">
      <c r="D372" s="13"/>
    </row>
    <row r="373" spans="4:4" ht="20.6" x14ac:dyDescent="0.55000000000000004">
      <c r="D373" s="13"/>
    </row>
    <row r="374" spans="4:4" ht="20.6" x14ac:dyDescent="0.55000000000000004">
      <c r="D374" s="13"/>
    </row>
    <row r="375" spans="4:4" ht="20.6" x14ac:dyDescent="0.55000000000000004">
      <c r="D375" s="13"/>
    </row>
    <row r="376" spans="4:4" ht="20.6" x14ac:dyDescent="0.55000000000000004">
      <c r="D376" s="13"/>
    </row>
    <row r="377" spans="4:4" ht="20.6" x14ac:dyDescent="0.55000000000000004">
      <c r="D377" s="13"/>
    </row>
    <row r="378" spans="4:4" ht="20.6" x14ac:dyDescent="0.55000000000000004">
      <c r="D378" s="13"/>
    </row>
    <row r="379" spans="4:4" ht="20.6" x14ac:dyDescent="0.55000000000000004">
      <c r="D379" s="13"/>
    </row>
    <row r="380" spans="4:4" ht="20.6" x14ac:dyDescent="0.55000000000000004">
      <c r="D380" s="13"/>
    </row>
    <row r="381" spans="4:4" ht="20.6" x14ac:dyDescent="0.55000000000000004">
      <c r="D381" s="13"/>
    </row>
    <row r="382" spans="4:4" ht="20.6" x14ac:dyDescent="0.55000000000000004">
      <c r="D382" s="13"/>
    </row>
    <row r="383" spans="4:4" ht="20.6" x14ac:dyDescent="0.55000000000000004">
      <c r="D383" s="13"/>
    </row>
    <row r="384" spans="4:4" ht="20.6" x14ac:dyDescent="0.55000000000000004">
      <c r="D384" s="13"/>
    </row>
    <row r="385" spans="4:4" ht="20.6" x14ac:dyDescent="0.55000000000000004">
      <c r="D385" s="13"/>
    </row>
    <row r="386" spans="4:4" ht="20.6" x14ac:dyDescent="0.55000000000000004">
      <c r="D386" s="13"/>
    </row>
    <row r="387" spans="4:4" ht="20.6" x14ac:dyDescent="0.55000000000000004">
      <c r="D387" s="13"/>
    </row>
    <row r="388" spans="4:4" ht="20.6" x14ac:dyDescent="0.55000000000000004">
      <c r="D388" s="13"/>
    </row>
    <row r="389" spans="4:4" ht="20.6" x14ac:dyDescent="0.55000000000000004">
      <c r="D389" s="13"/>
    </row>
    <row r="390" spans="4:4" ht="20.6" x14ac:dyDescent="0.55000000000000004">
      <c r="D390" s="13"/>
    </row>
    <row r="391" spans="4:4" ht="20.6" x14ac:dyDescent="0.55000000000000004">
      <c r="D391" s="13"/>
    </row>
    <row r="392" spans="4:4" ht="20.6" x14ac:dyDescent="0.55000000000000004">
      <c r="D392" s="13"/>
    </row>
    <row r="393" spans="4:4" ht="20.6" x14ac:dyDescent="0.55000000000000004">
      <c r="D393" s="13"/>
    </row>
    <row r="394" spans="4:4" ht="20.6" x14ac:dyDescent="0.55000000000000004">
      <c r="D394" s="13"/>
    </row>
    <row r="395" spans="4:4" ht="20.6" x14ac:dyDescent="0.55000000000000004">
      <c r="D395" s="13"/>
    </row>
    <row r="396" spans="4:4" ht="20.6" x14ac:dyDescent="0.55000000000000004">
      <c r="D396" s="13"/>
    </row>
    <row r="397" spans="4:4" ht="20.6" x14ac:dyDescent="0.55000000000000004">
      <c r="D397" s="13"/>
    </row>
    <row r="398" spans="4:4" ht="20.6" x14ac:dyDescent="0.55000000000000004">
      <c r="D398" s="13"/>
    </row>
    <row r="399" spans="4:4" ht="20.6" x14ac:dyDescent="0.55000000000000004">
      <c r="D399" s="13"/>
    </row>
    <row r="400" spans="4:4" ht="20.6" x14ac:dyDescent="0.55000000000000004">
      <c r="D400" s="13"/>
    </row>
    <row r="401" spans="4:4" ht="20.6" x14ac:dyDescent="0.55000000000000004">
      <c r="D401" s="13"/>
    </row>
    <row r="402" spans="4:4" ht="20.6" x14ac:dyDescent="0.55000000000000004">
      <c r="D402" s="13"/>
    </row>
    <row r="403" spans="4:4" ht="20.6" x14ac:dyDescent="0.55000000000000004">
      <c r="D403" s="13"/>
    </row>
    <row r="404" spans="4:4" ht="20.6" x14ac:dyDescent="0.55000000000000004">
      <c r="D404" s="13"/>
    </row>
    <row r="405" spans="4:4" ht="20.6" x14ac:dyDescent="0.55000000000000004">
      <c r="D405" s="13"/>
    </row>
    <row r="406" spans="4:4" ht="20.6" x14ac:dyDescent="0.55000000000000004">
      <c r="D406" s="13"/>
    </row>
    <row r="407" spans="4:4" ht="20.6" x14ac:dyDescent="0.55000000000000004">
      <c r="D407" s="13"/>
    </row>
    <row r="408" spans="4:4" ht="20.6" x14ac:dyDescent="0.55000000000000004">
      <c r="D408" s="13"/>
    </row>
    <row r="409" spans="4:4" ht="20.6" x14ac:dyDescent="0.55000000000000004">
      <c r="D409" s="13"/>
    </row>
    <row r="410" spans="4:4" ht="20.6" x14ac:dyDescent="0.55000000000000004">
      <c r="D410" s="13"/>
    </row>
    <row r="411" spans="4:4" ht="20.6" x14ac:dyDescent="0.55000000000000004">
      <c r="D411" s="13"/>
    </row>
    <row r="412" spans="4:4" ht="20.6" x14ac:dyDescent="0.55000000000000004">
      <c r="D412" s="13"/>
    </row>
    <row r="413" spans="4:4" ht="20.6" x14ac:dyDescent="0.55000000000000004">
      <c r="D413" s="13"/>
    </row>
    <row r="414" spans="4:4" ht="20.6" x14ac:dyDescent="0.55000000000000004">
      <c r="D414" s="13"/>
    </row>
    <row r="415" spans="4:4" ht="20.6" x14ac:dyDescent="0.55000000000000004">
      <c r="D415" s="13"/>
    </row>
    <row r="416" spans="4:4" ht="20.6" x14ac:dyDescent="0.55000000000000004">
      <c r="D416" s="13"/>
    </row>
    <row r="417" spans="4:4" ht="20.6" x14ac:dyDescent="0.55000000000000004">
      <c r="D417" s="13"/>
    </row>
    <row r="418" spans="4:4" ht="20.6" x14ac:dyDescent="0.55000000000000004">
      <c r="D418" s="13"/>
    </row>
    <row r="419" spans="4:4" ht="20.6" x14ac:dyDescent="0.55000000000000004">
      <c r="D419" s="13"/>
    </row>
    <row r="420" spans="4:4" ht="20.6" x14ac:dyDescent="0.55000000000000004">
      <c r="D420" s="13"/>
    </row>
    <row r="421" spans="4:4" ht="20.6" x14ac:dyDescent="0.55000000000000004">
      <c r="D421" s="13"/>
    </row>
    <row r="422" spans="4:4" ht="20.6" x14ac:dyDescent="0.55000000000000004">
      <c r="D422" s="13"/>
    </row>
    <row r="423" spans="4:4" ht="20.6" x14ac:dyDescent="0.55000000000000004">
      <c r="D423" s="13"/>
    </row>
    <row r="424" spans="4:4" ht="20.6" x14ac:dyDescent="0.55000000000000004">
      <c r="D424" s="13"/>
    </row>
    <row r="425" spans="4:4" ht="20.6" x14ac:dyDescent="0.55000000000000004">
      <c r="D425" s="13"/>
    </row>
    <row r="426" spans="4:4" ht="20.6" x14ac:dyDescent="0.55000000000000004">
      <c r="D426" s="13"/>
    </row>
    <row r="427" spans="4:4" ht="20.6" x14ac:dyDescent="0.55000000000000004">
      <c r="D427" s="13"/>
    </row>
    <row r="428" spans="4:4" ht="20.6" x14ac:dyDescent="0.55000000000000004">
      <c r="D428" s="13"/>
    </row>
    <row r="429" spans="4:4" ht="20.6" x14ac:dyDescent="0.55000000000000004">
      <c r="D429" s="13"/>
    </row>
    <row r="430" spans="4:4" ht="20.6" x14ac:dyDescent="0.55000000000000004">
      <c r="D430" s="13"/>
    </row>
    <row r="431" spans="4:4" ht="20.6" x14ac:dyDescent="0.55000000000000004">
      <c r="D431" s="13"/>
    </row>
    <row r="432" spans="4:4" ht="20.6" x14ac:dyDescent="0.55000000000000004">
      <c r="D432" s="13"/>
    </row>
    <row r="433" spans="4:4" ht="20.6" x14ac:dyDescent="0.55000000000000004">
      <c r="D433" s="13"/>
    </row>
    <row r="434" spans="4:4" ht="20.6" x14ac:dyDescent="0.55000000000000004">
      <c r="D434" s="13"/>
    </row>
    <row r="435" spans="4:4" ht="20.6" x14ac:dyDescent="0.55000000000000004">
      <c r="D435" s="13"/>
    </row>
    <row r="436" spans="4:4" ht="20.6" x14ac:dyDescent="0.55000000000000004">
      <c r="D436" s="13"/>
    </row>
    <row r="437" spans="4:4" ht="20.6" x14ac:dyDescent="0.55000000000000004">
      <c r="D437" s="13"/>
    </row>
    <row r="438" spans="4:4" ht="20.6" x14ac:dyDescent="0.55000000000000004">
      <c r="D438" s="13"/>
    </row>
    <row r="439" spans="4:4" ht="20.6" x14ac:dyDescent="0.55000000000000004">
      <c r="D439" s="13"/>
    </row>
    <row r="440" spans="4:4" ht="20.6" x14ac:dyDescent="0.55000000000000004">
      <c r="D440" s="13"/>
    </row>
    <row r="441" spans="4:4" ht="20.6" x14ac:dyDescent="0.55000000000000004">
      <c r="D441" s="13"/>
    </row>
    <row r="442" spans="4:4" ht="20.6" x14ac:dyDescent="0.55000000000000004">
      <c r="D442" s="13"/>
    </row>
    <row r="443" spans="4:4" ht="20.6" x14ac:dyDescent="0.55000000000000004">
      <c r="D443" s="13"/>
    </row>
    <row r="444" spans="4:4" ht="20.6" x14ac:dyDescent="0.55000000000000004">
      <c r="D444" s="13"/>
    </row>
    <row r="445" spans="4:4" ht="20.6" x14ac:dyDescent="0.55000000000000004">
      <c r="D445" s="13"/>
    </row>
    <row r="446" spans="4:4" ht="20.6" x14ac:dyDescent="0.55000000000000004">
      <c r="D446" s="13"/>
    </row>
    <row r="447" spans="4:4" ht="20.6" x14ac:dyDescent="0.55000000000000004">
      <c r="D447" s="13"/>
    </row>
    <row r="448" spans="4:4" ht="20.6" x14ac:dyDescent="0.55000000000000004">
      <c r="D448" s="13"/>
    </row>
    <row r="449" spans="4:4" ht="20.6" x14ac:dyDescent="0.55000000000000004">
      <c r="D449" s="13"/>
    </row>
    <row r="450" spans="4:4" ht="20.6" x14ac:dyDescent="0.55000000000000004">
      <c r="D450" s="13"/>
    </row>
    <row r="451" spans="4:4" ht="20.6" x14ac:dyDescent="0.55000000000000004">
      <c r="D451" s="13"/>
    </row>
    <row r="452" spans="4:4" ht="20.6" x14ac:dyDescent="0.55000000000000004">
      <c r="D452" s="13"/>
    </row>
    <row r="453" spans="4:4" ht="20.6" x14ac:dyDescent="0.55000000000000004">
      <c r="D453" s="13"/>
    </row>
    <row r="454" spans="4:4" ht="20.6" x14ac:dyDescent="0.55000000000000004">
      <c r="D454" s="13"/>
    </row>
    <row r="455" spans="4:4" ht="20.6" x14ac:dyDescent="0.55000000000000004">
      <c r="D455" s="13"/>
    </row>
    <row r="456" spans="4:4" ht="20.6" x14ac:dyDescent="0.55000000000000004">
      <c r="D456" s="13"/>
    </row>
    <row r="457" spans="4:4" ht="20.6" x14ac:dyDescent="0.55000000000000004">
      <c r="D457" s="13"/>
    </row>
    <row r="458" spans="4:4" ht="20.6" x14ac:dyDescent="0.55000000000000004">
      <c r="D458" s="13"/>
    </row>
    <row r="459" spans="4:4" ht="20.6" x14ac:dyDescent="0.55000000000000004">
      <c r="D459" s="13"/>
    </row>
    <row r="460" spans="4:4" ht="20.6" x14ac:dyDescent="0.55000000000000004">
      <c r="D460" s="13"/>
    </row>
    <row r="461" spans="4:4" ht="20.6" x14ac:dyDescent="0.55000000000000004">
      <c r="D461" s="13"/>
    </row>
    <row r="462" spans="4:4" ht="20.6" x14ac:dyDescent="0.55000000000000004">
      <c r="D462" s="13"/>
    </row>
    <row r="463" spans="4:4" ht="20.6" x14ac:dyDescent="0.55000000000000004">
      <c r="D463" s="13"/>
    </row>
    <row r="464" spans="4:4" ht="20.6" x14ac:dyDescent="0.55000000000000004">
      <c r="D464" s="13"/>
    </row>
    <row r="465" spans="4:4" ht="20.6" x14ac:dyDescent="0.55000000000000004">
      <c r="D465" s="13"/>
    </row>
    <row r="466" spans="4:4" ht="20.6" x14ac:dyDescent="0.55000000000000004">
      <c r="D466" s="13"/>
    </row>
    <row r="467" spans="4:4" ht="20.6" x14ac:dyDescent="0.55000000000000004">
      <c r="D467" s="13"/>
    </row>
    <row r="468" spans="4:4" ht="20.6" x14ac:dyDescent="0.55000000000000004">
      <c r="D468" s="13"/>
    </row>
    <row r="469" spans="4:4" ht="20.6" x14ac:dyDescent="0.55000000000000004">
      <c r="D469" s="13"/>
    </row>
    <row r="470" spans="4:4" ht="20.6" x14ac:dyDescent="0.55000000000000004">
      <c r="D470" s="13"/>
    </row>
    <row r="471" spans="4:4" ht="20.6" x14ac:dyDescent="0.55000000000000004">
      <c r="D471" s="13"/>
    </row>
    <row r="472" spans="4:4" ht="20.6" x14ac:dyDescent="0.55000000000000004">
      <c r="D472" s="13"/>
    </row>
    <row r="473" spans="4:4" ht="20.6" x14ac:dyDescent="0.55000000000000004">
      <c r="D473" s="13"/>
    </row>
    <row r="474" spans="4:4" ht="20.6" x14ac:dyDescent="0.55000000000000004">
      <c r="D474" s="13"/>
    </row>
    <row r="475" spans="4:4" ht="20.6" x14ac:dyDescent="0.55000000000000004">
      <c r="D475" s="13"/>
    </row>
    <row r="476" spans="4:4" ht="20.6" x14ac:dyDescent="0.55000000000000004">
      <c r="D476" s="13"/>
    </row>
    <row r="477" spans="4:4" ht="20.6" x14ac:dyDescent="0.55000000000000004">
      <c r="D477" s="13"/>
    </row>
    <row r="478" spans="4:4" ht="20.6" x14ac:dyDescent="0.55000000000000004">
      <c r="D478" s="13"/>
    </row>
    <row r="479" spans="4:4" ht="20.6" x14ac:dyDescent="0.55000000000000004">
      <c r="D479" s="13"/>
    </row>
    <row r="480" spans="4:4" ht="20.6" x14ac:dyDescent="0.55000000000000004">
      <c r="D480" s="13"/>
    </row>
    <row r="481" spans="4:4" ht="20.6" x14ac:dyDescent="0.55000000000000004">
      <c r="D481" s="13"/>
    </row>
    <row r="482" spans="4:4" ht="20.6" x14ac:dyDescent="0.55000000000000004">
      <c r="D482" s="13"/>
    </row>
    <row r="483" spans="4:4" ht="20.6" x14ac:dyDescent="0.55000000000000004">
      <c r="D483" s="13"/>
    </row>
    <row r="484" spans="4:4" ht="20.6" x14ac:dyDescent="0.55000000000000004">
      <c r="D484" s="13"/>
    </row>
    <row r="485" spans="4:4" ht="20.6" x14ac:dyDescent="0.55000000000000004">
      <c r="D485" s="13"/>
    </row>
    <row r="486" spans="4:4" ht="20.6" x14ac:dyDescent="0.55000000000000004">
      <c r="D486" s="13"/>
    </row>
    <row r="487" spans="4:4" ht="20.6" x14ac:dyDescent="0.55000000000000004">
      <c r="D487" s="13"/>
    </row>
    <row r="488" spans="4:4" ht="20.6" x14ac:dyDescent="0.55000000000000004">
      <c r="D488" s="13"/>
    </row>
    <row r="489" spans="4:4" ht="20.6" x14ac:dyDescent="0.55000000000000004">
      <c r="D489" s="13"/>
    </row>
    <row r="490" spans="4:4" ht="20.6" x14ac:dyDescent="0.55000000000000004">
      <c r="D490" s="13"/>
    </row>
    <row r="491" spans="4:4" ht="20.6" x14ac:dyDescent="0.55000000000000004">
      <c r="D491" s="13"/>
    </row>
    <row r="492" spans="4:4" ht="20.6" x14ac:dyDescent="0.55000000000000004">
      <c r="D492" s="13"/>
    </row>
    <row r="493" spans="4:4" ht="20.6" x14ac:dyDescent="0.55000000000000004">
      <c r="D493" s="13"/>
    </row>
    <row r="494" spans="4:4" ht="20.6" x14ac:dyDescent="0.55000000000000004">
      <c r="D494" s="13"/>
    </row>
    <row r="495" spans="4:4" ht="20.6" x14ac:dyDescent="0.55000000000000004">
      <c r="D495" s="13"/>
    </row>
    <row r="496" spans="4:4" ht="20.6" x14ac:dyDescent="0.55000000000000004">
      <c r="D496" s="13"/>
    </row>
    <row r="497" spans="4:4" ht="20.6" x14ac:dyDescent="0.55000000000000004">
      <c r="D497" s="13"/>
    </row>
    <row r="498" spans="4:4" ht="20.6" x14ac:dyDescent="0.55000000000000004">
      <c r="D498" s="13"/>
    </row>
    <row r="499" spans="4:4" ht="20.6" x14ac:dyDescent="0.55000000000000004">
      <c r="D499" s="13"/>
    </row>
    <row r="500" spans="4:4" ht="20.6" x14ac:dyDescent="0.55000000000000004">
      <c r="D500" s="13"/>
    </row>
    <row r="501" spans="4:4" ht="20.6" x14ac:dyDescent="0.55000000000000004">
      <c r="D501" s="13"/>
    </row>
    <row r="502" spans="4:4" ht="20.6" x14ac:dyDescent="0.55000000000000004">
      <c r="D502" s="13"/>
    </row>
    <row r="503" spans="4:4" ht="20.6" x14ac:dyDescent="0.55000000000000004">
      <c r="D503" s="13"/>
    </row>
    <row r="504" spans="4:4" ht="20.6" x14ac:dyDescent="0.55000000000000004">
      <c r="D504" s="13"/>
    </row>
    <row r="505" spans="4:4" ht="20.6" x14ac:dyDescent="0.55000000000000004">
      <c r="D505" s="13"/>
    </row>
    <row r="506" spans="4:4" ht="20.6" x14ac:dyDescent="0.55000000000000004">
      <c r="D506" s="13"/>
    </row>
    <row r="507" spans="4:4" ht="20.6" x14ac:dyDescent="0.55000000000000004">
      <c r="D507" s="13"/>
    </row>
    <row r="508" spans="4:4" ht="20.6" x14ac:dyDescent="0.55000000000000004">
      <c r="D508" s="13"/>
    </row>
    <row r="509" spans="4:4" ht="20.6" x14ac:dyDescent="0.55000000000000004">
      <c r="D509" s="13"/>
    </row>
    <row r="510" spans="4:4" ht="20.6" x14ac:dyDescent="0.55000000000000004">
      <c r="D510" s="13"/>
    </row>
    <row r="511" spans="4:4" ht="20.6" x14ac:dyDescent="0.55000000000000004">
      <c r="D511" s="13"/>
    </row>
    <row r="512" spans="4:4" ht="20.6" x14ac:dyDescent="0.55000000000000004">
      <c r="D512" s="13"/>
    </row>
    <row r="513" spans="4:4" ht="20.6" x14ac:dyDescent="0.55000000000000004">
      <c r="D513" s="13"/>
    </row>
    <row r="514" spans="4:4" ht="20.6" x14ac:dyDescent="0.55000000000000004">
      <c r="D514" s="13"/>
    </row>
    <row r="515" spans="4:4" ht="20.6" x14ac:dyDescent="0.55000000000000004">
      <c r="D515" s="13"/>
    </row>
    <row r="516" spans="4:4" ht="20.6" x14ac:dyDescent="0.55000000000000004">
      <c r="D516" s="13"/>
    </row>
    <row r="517" spans="4:4" ht="20.6" x14ac:dyDescent="0.55000000000000004">
      <c r="D517" s="13"/>
    </row>
    <row r="518" spans="4:4" ht="20.6" x14ac:dyDescent="0.55000000000000004">
      <c r="D518" s="13"/>
    </row>
    <row r="519" spans="4:4" ht="20.6" x14ac:dyDescent="0.55000000000000004">
      <c r="D519" s="13"/>
    </row>
    <row r="520" spans="4:4" ht="20.6" x14ac:dyDescent="0.55000000000000004">
      <c r="D520" s="13"/>
    </row>
    <row r="521" spans="4:4" ht="20.6" x14ac:dyDescent="0.55000000000000004">
      <c r="D521" s="13"/>
    </row>
    <row r="522" spans="4:4" ht="20.6" x14ac:dyDescent="0.55000000000000004">
      <c r="D522" s="13"/>
    </row>
    <row r="523" spans="4:4" ht="20.6" x14ac:dyDescent="0.55000000000000004">
      <c r="D523" s="13"/>
    </row>
    <row r="524" spans="4:4" ht="20.6" x14ac:dyDescent="0.55000000000000004">
      <c r="D524" s="13"/>
    </row>
    <row r="525" spans="4:4" ht="20.6" x14ac:dyDescent="0.55000000000000004">
      <c r="D525" s="13"/>
    </row>
    <row r="526" spans="4:4" ht="20.6" x14ac:dyDescent="0.55000000000000004">
      <c r="D526" s="13"/>
    </row>
    <row r="527" spans="4:4" ht="20.6" x14ac:dyDescent="0.55000000000000004">
      <c r="D527" s="13"/>
    </row>
    <row r="528" spans="4:4" ht="20.6" x14ac:dyDescent="0.55000000000000004">
      <c r="D528" s="13"/>
    </row>
    <row r="529" spans="4:4" ht="20.6" x14ac:dyDescent="0.55000000000000004">
      <c r="D529" s="13"/>
    </row>
    <row r="530" spans="4:4" ht="20.6" x14ac:dyDescent="0.55000000000000004">
      <c r="D530" s="13"/>
    </row>
    <row r="531" spans="4:4" ht="20.6" x14ac:dyDescent="0.55000000000000004">
      <c r="D531" s="13"/>
    </row>
    <row r="532" spans="4:4" ht="20.6" x14ac:dyDescent="0.55000000000000004">
      <c r="D532" s="13"/>
    </row>
    <row r="533" spans="4:4" ht="20.6" x14ac:dyDescent="0.55000000000000004">
      <c r="D533" s="13"/>
    </row>
    <row r="534" spans="4:4" ht="20.6" x14ac:dyDescent="0.55000000000000004">
      <c r="D534" s="13"/>
    </row>
    <row r="535" spans="4:4" ht="20.6" x14ac:dyDescent="0.55000000000000004">
      <c r="D535" s="13"/>
    </row>
    <row r="536" spans="4:4" ht="20.6" x14ac:dyDescent="0.55000000000000004">
      <c r="D536" s="13"/>
    </row>
    <row r="537" spans="4:4" ht="20.6" x14ac:dyDescent="0.55000000000000004">
      <c r="D537" s="13"/>
    </row>
    <row r="538" spans="4:4" ht="20.6" x14ac:dyDescent="0.55000000000000004">
      <c r="D538" s="13"/>
    </row>
    <row r="539" spans="4:4" ht="20.6" x14ac:dyDescent="0.55000000000000004">
      <c r="D539" s="13"/>
    </row>
    <row r="540" spans="4:4" ht="20.6" x14ac:dyDescent="0.55000000000000004">
      <c r="D540" s="13"/>
    </row>
    <row r="541" spans="4:4" ht="20.6" x14ac:dyDescent="0.55000000000000004">
      <c r="D541" s="13"/>
    </row>
    <row r="542" spans="4:4" ht="20.6" x14ac:dyDescent="0.55000000000000004">
      <c r="D542" s="13"/>
    </row>
    <row r="543" spans="4:4" ht="20.6" x14ac:dyDescent="0.55000000000000004">
      <c r="D543" s="13"/>
    </row>
    <row r="544" spans="4:4" ht="20.6" x14ac:dyDescent="0.55000000000000004">
      <c r="D544" s="13"/>
    </row>
    <row r="545" spans="4:4" ht="20.6" x14ac:dyDescent="0.55000000000000004">
      <c r="D545" s="13"/>
    </row>
    <row r="546" spans="4:4" ht="20.6" x14ac:dyDescent="0.55000000000000004">
      <c r="D546" s="13"/>
    </row>
    <row r="547" spans="4:4" ht="20.6" x14ac:dyDescent="0.55000000000000004">
      <c r="D547" s="13"/>
    </row>
    <row r="548" spans="4:4" ht="20.6" x14ac:dyDescent="0.55000000000000004">
      <c r="D548" s="13"/>
    </row>
    <row r="549" spans="4:4" ht="20.6" x14ac:dyDescent="0.55000000000000004">
      <c r="D549" s="13"/>
    </row>
    <row r="550" spans="4:4" ht="20.6" x14ac:dyDescent="0.55000000000000004">
      <c r="D550" s="13"/>
    </row>
    <row r="551" spans="4:4" ht="20.6" x14ac:dyDescent="0.55000000000000004">
      <c r="D551" s="13"/>
    </row>
    <row r="552" spans="4:4" ht="20.6" x14ac:dyDescent="0.55000000000000004">
      <c r="D552" s="13"/>
    </row>
    <row r="553" spans="4:4" ht="20.6" x14ac:dyDescent="0.55000000000000004">
      <c r="D553" s="13"/>
    </row>
    <row r="554" spans="4:4" ht="20.6" x14ac:dyDescent="0.55000000000000004">
      <c r="D554" s="13"/>
    </row>
    <row r="555" spans="4:4" ht="20.6" x14ac:dyDescent="0.55000000000000004">
      <c r="D555" s="13"/>
    </row>
    <row r="556" spans="4:4" ht="20.6" x14ac:dyDescent="0.55000000000000004">
      <c r="D556" s="13"/>
    </row>
    <row r="557" spans="4:4" ht="20.6" x14ac:dyDescent="0.55000000000000004">
      <c r="D557" s="13"/>
    </row>
    <row r="558" spans="4:4" ht="20.6" x14ac:dyDescent="0.55000000000000004">
      <c r="D558" s="13"/>
    </row>
    <row r="559" spans="4:4" ht="20.6" x14ac:dyDescent="0.55000000000000004">
      <c r="D559" s="13"/>
    </row>
    <row r="560" spans="4:4" ht="20.6" x14ac:dyDescent="0.55000000000000004">
      <c r="D560" s="13"/>
    </row>
    <row r="561" spans="4:4" ht="20.6" x14ac:dyDescent="0.55000000000000004">
      <c r="D561" s="13"/>
    </row>
    <row r="562" spans="4:4" ht="20.6" x14ac:dyDescent="0.55000000000000004">
      <c r="D562" s="13"/>
    </row>
    <row r="563" spans="4:4" ht="20.6" x14ac:dyDescent="0.55000000000000004">
      <c r="D563" s="13"/>
    </row>
    <row r="564" spans="4:4" ht="20.6" x14ac:dyDescent="0.55000000000000004">
      <c r="D564" s="13"/>
    </row>
    <row r="565" spans="4:4" ht="20.6" x14ac:dyDescent="0.55000000000000004">
      <c r="D565" s="13"/>
    </row>
    <row r="566" spans="4:4" ht="20.6" x14ac:dyDescent="0.55000000000000004">
      <c r="D566" s="13"/>
    </row>
    <row r="567" spans="4:4" ht="20.6" x14ac:dyDescent="0.55000000000000004">
      <c r="D567" s="13"/>
    </row>
    <row r="568" spans="4:4" ht="20.6" x14ac:dyDescent="0.55000000000000004">
      <c r="D568" s="13"/>
    </row>
    <row r="569" spans="4:4" ht="20.6" x14ac:dyDescent="0.55000000000000004">
      <c r="D569" s="13"/>
    </row>
    <row r="570" spans="4:4" ht="20.6" x14ac:dyDescent="0.55000000000000004">
      <c r="D570" s="13"/>
    </row>
    <row r="571" spans="4:4" ht="20.6" x14ac:dyDescent="0.55000000000000004">
      <c r="D571" s="13"/>
    </row>
    <row r="572" spans="4:4" ht="20.6" x14ac:dyDescent="0.55000000000000004">
      <c r="D572" s="13"/>
    </row>
    <row r="573" spans="4:4" ht="20.6" x14ac:dyDescent="0.55000000000000004">
      <c r="D573" s="13"/>
    </row>
    <row r="574" spans="4:4" ht="20.6" x14ac:dyDescent="0.55000000000000004">
      <c r="D574" s="13"/>
    </row>
    <row r="575" spans="4:4" ht="20.6" x14ac:dyDescent="0.55000000000000004">
      <c r="D575" s="13"/>
    </row>
    <row r="576" spans="4:4" ht="20.6" x14ac:dyDescent="0.55000000000000004">
      <c r="D576" s="13"/>
    </row>
    <row r="577" spans="4:4" ht="20.6" x14ac:dyDescent="0.55000000000000004">
      <c r="D577" s="13"/>
    </row>
    <row r="578" spans="4:4" ht="20.6" x14ac:dyDescent="0.55000000000000004">
      <c r="D578" s="13"/>
    </row>
    <row r="579" spans="4:4" ht="20.6" x14ac:dyDescent="0.55000000000000004">
      <c r="D579" s="13"/>
    </row>
    <row r="580" spans="4:4" ht="20.6" x14ac:dyDescent="0.55000000000000004">
      <c r="D580" s="13"/>
    </row>
    <row r="581" spans="4:4" ht="20.6" x14ac:dyDescent="0.55000000000000004">
      <c r="D581" s="13"/>
    </row>
    <row r="582" spans="4:4" ht="20.6" x14ac:dyDescent="0.55000000000000004">
      <c r="D582" s="13"/>
    </row>
    <row r="583" spans="4:4" ht="20.6" x14ac:dyDescent="0.55000000000000004">
      <c r="D583" s="13"/>
    </row>
    <row r="584" spans="4:4" ht="20.6" x14ac:dyDescent="0.55000000000000004">
      <c r="D584" s="13"/>
    </row>
    <row r="585" spans="4:4" ht="20.6" x14ac:dyDescent="0.55000000000000004">
      <c r="D585" s="13"/>
    </row>
    <row r="586" spans="4:4" ht="20.6" x14ac:dyDescent="0.55000000000000004">
      <c r="D586" s="13"/>
    </row>
    <row r="587" spans="4:4" ht="20.6" x14ac:dyDescent="0.55000000000000004">
      <c r="D587" s="13"/>
    </row>
    <row r="588" spans="4:4" ht="20.6" x14ac:dyDescent="0.55000000000000004">
      <c r="D588" s="13"/>
    </row>
  </sheetData>
  <conditionalFormatting sqref="I16:I42">
    <cfRule type="cellIs" dxfId="3" priority="5" operator="lessThan">
      <formula>0</formula>
    </cfRule>
    <cfRule type="cellIs" dxfId="2" priority="6" operator="greaterThan">
      <formula>0</formula>
    </cfRule>
  </conditionalFormatting>
  <conditionalFormatting sqref="O16:P4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  <drawing r:id="rId1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C22E96BC-BBDF-5748-8440-9C272996025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Sheet1!Z16:ET16</xm:f>
              <xm:sqref>D16</xm:sqref>
            </x14:sparkline>
            <x14:sparkline>
              <xm:f>Sheet1!Z17:ET17</xm:f>
              <xm:sqref>D17</xm:sqref>
            </x14:sparkline>
            <x14:sparkline>
              <xm:f>Sheet1!Z18:ET18</xm:f>
              <xm:sqref>D18</xm:sqref>
            </x14:sparkline>
            <x14:sparkline>
              <xm:f>Sheet1!Z19:ET19</xm:f>
              <xm:sqref>D19</xm:sqref>
            </x14:sparkline>
            <x14:sparkline>
              <xm:f>Sheet1!Z20:ET20</xm:f>
              <xm:sqref>D20</xm:sqref>
            </x14:sparkline>
            <x14:sparkline>
              <xm:f>Sheet1!Z21:ET21</xm:f>
              <xm:sqref>D21</xm:sqref>
            </x14:sparkline>
            <x14:sparkline>
              <xm:f>Sheet1!Z22:ET22</xm:f>
              <xm:sqref>D22</xm:sqref>
            </x14:sparkline>
            <x14:sparkline>
              <xm:f>Sheet1!Z23:ET23</xm:f>
              <xm:sqref>D23</xm:sqref>
            </x14:sparkline>
            <x14:sparkline>
              <xm:f>Sheet1!Z24:ET24</xm:f>
              <xm:sqref>D24</xm:sqref>
            </x14:sparkline>
            <x14:sparkline>
              <xm:f>Sheet1!Z25:ET25</xm:f>
              <xm:sqref>D25</xm:sqref>
            </x14:sparkline>
            <x14:sparkline>
              <xm:f>Sheet1!Z26:ET26</xm:f>
              <xm:sqref>D26</xm:sqref>
            </x14:sparkline>
            <x14:sparkline>
              <xm:f>Sheet1!Z27:ET27</xm:f>
              <xm:sqref>D27</xm:sqref>
            </x14:sparkline>
            <x14:sparkline>
              <xm:f>Sheet1!Z28:ET28</xm:f>
              <xm:sqref>D28</xm:sqref>
            </x14:sparkline>
            <x14:sparkline>
              <xm:f>Sheet1!Z29:ET29</xm:f>
              <xm:sqref>D29</xm:sqref>
            </x14:sparkline>
            <x14:sparkline>
              <xm:f>Sheet1!Z30:ET30</xm:f>
              <xm:sqref>D30</xm:sqref>
            </x14:sparkline>
            <x14:sparkline>
              <xm:f>Sheet1!Z31:ET31</xm:f>
              <xm:sqref>D31</xm:sqref>
            </x14:sparkline>
            <x14:sparkline>
              <xm:f>Sheet1!Z32:ET32</xm:f>
              <xm:sqref>D32</xm:sqref>
            </x14:sparkline>
            <x14:sparkline>
              <xm:f>Sheet1!Z33:ET33</xm:f>
              <xm:sqref>D33</xm:sqref>
            </x14:sparkline>
            <x14:sparkline>
              <xm:f>Sheet1!Z34:ET34</xm:f>
              <xm:sqref>D34</xm:sqref>
            </x14:sparkline>
            <x14:sparkline>
              <xm:f>Sheet1!Z35:ET35</xm:f>
              <xm:sqref>D35</xm:sqref>
            </x14:sparkline>
            <x14:sparkline>
              <xm:f>Sheet1!Z36:ET36</xm:f>
              <xm:sqref>D36</xm:sqref>
            </x14:sparkline>
            <x14:sparkline>
              <xm:f>Sheet1!Z37:ET37</xm:f>
              <xm:sqref>D37</xm:sqref>
            </x14:sparkline>
            <x14:sparkline>
              <xm:f>Sheet1!Z38:ET38</xm:f>
              <xm:sqref>D38</xm:sqref>
            </x14:sparkline>
            <x14:sparkline>
              <xm:f>Sheet1!Z39:ET39</xm:f>
              <xm:sqref>D39</xm:sqref>
            </x14:sparkline>
            <x14:sparkline>
              <xm:f>Sheet1!Z40:ET40</xm:f>
              <xm:sqref>D40</xm:sqref>
            </x14:sparkline>
            <x14:sparkline>
              <xm:f>Sheet1!Z41:ET41</xm:f>
              <xm:sqref>D41</xm:sqref>
            </x14:sparkline>
            <x14:sparkline>
              <xm:f>Sheet1!Z42:ET42</xm:f>
              <xm:sqref>D42</xm:sqref>
            </x14:sparkline>
            <x14:sparkline>
              <xm:f>Sheet1!Z43:ET43</xm:f>
              <xm:sqref>D43</xm:sqref>
            </x14:sparkline>
            <x14:sparkline>
              <xm:f>Sheet1!Z44:ET44</xm:f>
              <xm:sqref>D44</xm:sqref>
            </x14:sparkline>
            <x14:sparkline>
              <xm:f>Sheet1!Z45:ET45</xm:f>
              <xm:sqref>D45</xm:sqref>
            </x14:sparkline>
            <x14:sparkline>
              <xm:f>Sheet1!Z46:ET46</xm:f>
              <xm:sqref>D46</xm:sqref>
            </x14:sparkline>
            <x14:sparkline>
              <xm:f>Sheet1!Z47:ET47</xm:f>
              <xm:sqref>D47</xm:sqref>
            </x14:sparkline>
            <x14:sparkline>
              <xm:f>Sheet1!Z48:ET48</xm:f>
              <xm:sqref>D48</xm:sqref>
            </x14:sparkline>
            <x14:sparkline>
              <xm:f>Sheet1!Z49:ET49</xm:f>
              <xm:sqref>D49</xm:sqref>
            </x14:sparkline>
            <x14:sparkline>
              <xm:f>Sheet1!Z50:ET50</xm:f>
              <xm:sqref>D50</xm:sqref>
            </x14:sparkline>
            <x14:sparkline>
              <xm:f>Sheet1!Z51:ET51</xm:f>
              <xm:sqref>D51</xm:sqref>
            </x14:sparkline>
            <x14:sparkline>
              <xm:f>Sheet1!Z52:ET52</xm:f>
              <xm:sqref>D52</xm:sqref>
            </x14:sparkline>
            <x14:sparkline>
              <xm:f>Sheet1!Z53:ET53</xm:f>
              <xm:sqref>D53</xm:sqref>
            </x14:sparkline>
            <x14:sparkline>
              <xm:f>Sheet1!Z54:ET54</xm:f>
              <xm:sqref>D54</xm:sqref>
            </x14:sparkline>
            <x14:sparkline>
              <xm:f>Sheet1!Z55:ET55</xm:f>
              <xm:sqref>D55</xm:sqref>
            </x14:sparkline>
            <x14:sparkline>
              <xm:f>Sheet1!Z56:ET56</xm:f>
              <xm:sqref>D56</xm:sqref>
            </x14:sparkline>
            <x14:sparkline>
              <xm:f>Sheet1!Z57:ET57</xm:f>
              <xm:sqref>D57</xm:sqref>
            </x14:sparkline>
            <x14:sparkline>
              <xm:f>Sheet1!Z58:ET58</xm:f>
              <xm:sqref>D58</xm:sqref>
            </x14:sparkline>
            <x14:sparkline>
              <xm:f>Sheet1!Z59:ET59</xm:f>
              <xm:sqref>D59</xm:sqref>
            </x14:sparkline>
            <x14:sparkline>
              <xm:f>Sheet1!Z60:ET60</xm:f>
              <xm:sqref>D60</xm:sqref>
            </x14:sparkline>
            <x14:sparkline>
              <xm:f>Sheet1!Z61:ET61</xm:f>
              <xm:sqref>D61</xm:sqref>
            </x14:sparkline>
            <x14:sparkline>
              <xm:f>Sheet1!Z62:ET62</xm:f>
              <xm:sqref>D62</xm:sqref>
            </x14:sparkline>
            <x14:sparkline>
              <xm:f>Sheet1!Z63:ET63</xm:f>
              <xm:sqref>D63</xm:sqref>
            </x14:sparkline>
            <x14:sparkline>
              <xm:f>Sheet1!Z64:ET64</xm:f>
              <xm:sqref>D64</xm:sqref>
            </x14:sparkline>
            <x14:sparkline>
              <xm:f>Sheet1!Z65:ET65</xm:f>
              <xm:sqref>D65</xm:sqref>
            </x14:sparkline>
            <x14:sparkline>
              <xm:f>Sheet1!Z66:ET66</xm:f>
              <xm:sqref>D66</xm:sqref>
            </x14:sparkline>
            <x14:sparkline>
              <xm:f>Sheet1!Z67:ET67</xm:f>
              <xm:sqref>D67</xm:sqref>
            </x14:sparkline>
            <x14:sparkline>
              <xm:f>Sheet1!Z68:ET68</xm:f>
              <xm:sqref>D68</xm:sqref>
            </x14:sparkline>
            <x14:sparkline>
              <xm:f>Sheet1!Z69:ET69</xm:f>
              <xm:sqref>D69</xm:sqref>
            </x14:sparkline>
            <x14:sparkline>
              <xm:f>Sheet1!Z70:ET70</xm:f>
              <xm:sqref>D70</xm:sqref>
            </x14:sparkline>
            <x14:sparkline>
              <xm:f>Sheet1!Z71:ET71</xm:f>
              <xm:sqref>D71</xm:sqref>
            </x14:sparkline>
            <x14:sparkline>
              <xm:f>Sheet1!Z72:ET72</xm:f>
              <xm:sqref>D72</xm:sqref>
            </x14:sparkline>
            <x14:sparkline>
              <xm:f>Sheet1!Z73:ET73</xm:f>
              <xm:sqref>D73</xm:sqref>
            </x14:sparkline>
            <x14:sparkline>
              <xm:f>Sheet1!Z74:ET74</xm:f>
              <xm:sqref>D74</xm:sqref>
            </x14:sparkline>
            <x14:sparkline>
              <xm:f>Sheet1!Z75:ET75</xm:f>
              <xm:sqref>D75</xm:sqref>
            </x14:sparkline>
            <x14:sparkline>
              <xm:f>Sheet1!Z76:ET76</xm:f>
              <xm:sqref>D76</xm:sqref>
            </x14:sparkline>
            <x14:sparkline>
              <xm:f>Sheet1!Z77:ET77</xm:f>
              <xm:sqref>D77</xm:sqref>
            </x14:sparkline>
            <x14:sparkline>
              <xm:f>Sheet1!Z78:ET78</xm:f>
              <xm:sqref>D78</xm:sqref>
            </x14:sparkline>
            <x14:sparkline>
              <xm:f>Sheet1!Z79:ET79</xm:f>
              <xm:sqref>D79</xm:sqref>
            </x14:sparkline>
            <x14:sparkline>
              <xm:f>Sheet1!Z80:ET80</xm:f>
              <xm:sqref>D80</xm:sqref>
            </x14:sparkline>
            <x14:sparkline>
              <xm:f>Sheet1!Z81:ET81</xm:f>
              <xm:sqref>D81</xm:sqref>
            </x14:sparkline>
            <x14:sparkline>
              <xm:f>Sheet1!Z82:ET82</xm:f>
              <xm:sqref>D82</xm:sqref>
            </x14:sparkline>
            <x14:sparkline>
              <xm:f>Sheet1!Z83:ET83</xm:f>
              <xm:sqref>D83</xm:sqref>
            </x14:sparkline>
            <x14:sparkline>
              <xm:f>Sheet1!Z84:ET84</xm:f>
              <xm:sqref>D84</xm:sqref>
            </x14:sparkline>
            <x14:sparkline>
              <xm:f>Sheet1!Z85:ET85</xm:f>
              <xm:sqref>D85</xm:sqref>
            </x14:sparkline>
            <x14:sparkline>
              <xm:f>Sheet1!Z86:ET86</xm:f>
              <xm:sqref>D86</xm:sqref>
            </x14:sparkline>
            <x14:sparkline>
              <xm:f>Sheet1!Z87:ET87</xm:f>
              <xm:sqref>D87</xm:sqref>
            </x14:sparkline>
            <x14:sparkline>
              <xm:f>Sheet1!Z88:ET88</xm:f>
              <xm:sqref>D88</xm:sqref>
            </x14:sparkline>
            <x14:sparkline>
              <xm:f>Sheet1!Z89:ET89</xm:f>
              <xm:sqref>D89</xm:sqref>
            </x14:sparkline>
            <x14:sparkline>
              <xm:f>Sheet1!Z90:ET90</xm:f>
              <xm:sqref>D90</xm:sqref>
            </x14:sparkline>
            <x14:sparkline>
              <xm:f>Sheet1!Z91:ET91</xm:f>
              <xm:sqref>D91</xm:sqref>
            </x14:sparkline>
            <x14:sparkline>
              <xm:f>Sheet1!Z92:ET92</xm:f>
              <xm:sqref>D92</xm:sqref>
            </x14:sparkline>
            <x14:sparkline>
              <xm:f>Sheet1!Z93:ET93</xm:f>
              <xm:sqref>D93</xm:sqref>
            </x14:sparkline>
            <x14:sparkline>
              <xm:f>Sheet1!Z94:ET94</xm:f>
              <xm:sqref>D94</xm:sqref>
            </x14:sparkline>
            <x14:sparkline>
              <xm:f>Sheet1!Z95:ET95</xm:f>
              <xm:sqref>D95</xm:sqref>
            </x14:sparkline>
            <x14:sparkline>
              <xm:f>Sheet1!Z96:ET96</xm:f>
              <xm:sqref>D96</xm:sqref>
            </x14:sparkline>
            <x14:sparkline>
              <xm:f>Sheet1!Z97:ET97</xm:f>
              <xm:sqref>D97</xm:sqref>
            </x14:sparkline>
            <x14:sparkline>
              <xm:f>Sheet1!Z98:ET98</xm:f>
              <xm:sqref>D98</xm:sqref>
            </x14:sparkline>
            <x14:sparkline>
              <xm:f>Sheet1!Z99:ET99</xm:f>
              <xm:sqref>D99</xm:sqref>
            </x14:sparkline>
            <x14:sparkline>
              <xm:f>Sheet1!Z100:ET100</xm:f>
              <xm:sqref>D100</xm:sqref>
            </x14:sparkline>
            <x14:sparkline>
              <xm:f>Sheet1!Z101:ET101</xm:f>
              <xm:sqref>D101</xm:sqref>
            </x14:sparkline>
            <x14:sparkline>
              <xm:f>Sheet1!Z102:ET102</xm:f>
              <xm:sqref>D102</xm:sqref>
            </x14:sparkline>
            <x14:sparkline>
              <xm:f>Sheet1!Z103:ET103</xm:f>
              <xm:sqref>D103</xm:sqref>
            </x14:sparkline>
            <x14:sparkline>
              <xm:f>Sheet1!Z104:ET104</xm:f>
              <xm:sqref>D104</xm:sqref>
            </x14:sparkline>
            <x14:sparkline>
              <xm:f>Sheet1!Z105:ET105</xm:f>
              <xm:sqref>D105</xm:sqref>
            </x14:sparkline>
            <x14:sparkline>
              <xm:f>Sheet1!Z106:ET106</xm:f>
              <xm:sqref>D106</xm:sqref>
            </x14:sparkline>
            <x14:sparkline>
              <xm:f>Sheet1!Z107:ET107</xm:f>
              <xm:sqref>D107</xm:sqref>
            </x14:sparkline>
            <x14:sparkline>
              <xm:f>Sheet1!Z108:ET108</xm:f>
              <xm:sqref>D108</xm:sqref>
            </x14:sparkline>
            <x14:sparkline>
              <xm:f>Sheet1!Z109:ET109</xm:f>
              <xm:sqref>D109</xm:sqref>
            </x14:sparkline>
            <x14:sparkline>
              <xm:f>Sheet1!Z110:ET110</xm:f>
              <xm:sqref>D110</xm:sqref>
            </x14:sparkline>
            <x14:sparkline>
              <xm:f>Sheet1!Z111:ET111</xm:f>
              <xm:sqref>D111</xm:sqref>
            </x14:sparkline>
            <x14:sparkline>
              <xm:f>Sheet1!Z112:ET112</xm:f>
              <xm:sqref>D112</xm:sqref>
            </x14:sparkline>
            <x14:sparkline>
              <xm:f>Sheet1!Z113:ET113</xm:f>
              <xm:sqref>D113</xm:sqref>
            </x14:sparkline>
            <x14:sparkline>
              <xm:f>Sheet1!Z114:ET114</xm:f>
              <xm:sqref>D114</xm:sqref>
            </x14:sparkline>
            <x14:sparkline>
              <xm:f>Sheet1!Z115:ET115</xm:f>
              <xm:sqref>D115</xm:sqref>
            </x14:sparkline>
            <x14:sparkline>
              <xm:f>Sheet1!Z116:ET116</xm:f>
              <xm:sqref>D116</xm:sqref>
            </x14:sparkline>
            <x14:sparkline>
              <xm:f>Sheet1!Z117:ET117</xm:f>
              <xm:sqref>D117</xm:sqref>
            </x14:sparkline>
            <x14:sparkline>
              <xm:f>Sheet1!Z118:ET118</xm:f>
              <xm:sqref>D118</xm:sqref>
            </x14:sparkline>
            <x14:sparkline>
              <xm:f>Sheet1!Z119:ET119</xm:f>
              <xm:sqref>D119</xm:sqref>
            </x14:sparkline>
            <x14:sparkline>
              <xm:f>Sheet1!Z120:ET120</xm:f>
              <xm:sqref>D120</xm:sqref>
            </x14:sparkline>
            <x14:sparkline>
              <xm:f>Sheet1!Z121:ET121</xm:f>
              <xm:sqref>D121</xm:sqref>
            </x14:sparkline>
            <x14:sparkline>
              <xm:f>Sheet1!Z122:ET122</xm:f>
              <xm:sqref>D122</xm:sqref>
            </x14:sparkline>
            <x14:sparkline>
              <xm:f>Sheet1!Z123:ET123</xm:f>
              <xm:sqref>D123</xm:sqref>
            </x14:sparkline>
            <x14:sparkline>
              <xm:f>Sheet1!Z124:ET124</xm:f>
              <xm:sqref>D124</xm:sqref>
            </x14:sparkline>
            <x14:sparkline>
              <xm:f>Sheet1!Z125:ET125</xm:f>
              <xm:sqref>D125</xm:sqref>
            </x14:sparkline>
            <x14:sparkline>
              <xm:f>Sheet1!Z126:ET126</xm:f>
              <xm:sqref>D126</xm:sqref>
            </x14:sparkline>
            <x14:sparkline>
              <xm:f>Sheet1!Z127:ET127</xm:f>
              <xm:sqref>D127</xm:sqref>
            </x14:sparkline>
            <x14:sparkline>
              <xm:f>Sheet1!Z128:ET128</xm:f>
              <xm:sqref>D128</xm:sqref>
            </x14:sparkline>
            <x14:sparkline>
              <xm:f>Sheet1!Z129:ET129</xm:f>
              <xm:sqref>D129</xm:sqref>
            </x14:sparkline>
            <x14:sparkline>
              <xm:f>Sheet1!Z130:ET130</xm:f>
              <xm:sqref>D130</xm:sqref>
            </x14:sparkline>
            <x14:sparkline>
              <xm:f>Sheet1!Z131:ET131</xm:f>
              <xm:sqref>D131</xm:sqref>
            </x14:sparkline>
            <x14:sparkline>
              <xm:f>Sheet1!Z132:ET132</xm:f>
              <xm:sqref>D132</xm:sqref>
            </x14:sparkline>
            <x14:sparkline>
              <xm:f>Sheet1!Z133:ET133</xm:f>
              <xm:sqref>D133</xm:sqref>
            </x14:sparkline>
            <x14:sparkline>
              <xm:f>Sheet1!Z134:ET134</xm:f>
              <xm:sqref>D134</xm:sqref>
            </x14:sparkline>
            <x14:sparkline>
              <xm:f>Sheet1!Z135:ET135</xm:f>
              <xm:sqref>D135</xm:sqref>
            </x14:sparkline>
            <x14:sparkline>
              <xm:f>Sheet1!Z136:ET136</xm:f>
              <xm:sqref>D136</xm:sqref>
            </x14:sparkline>
            <x14:sparkline>
              <xm:f>Sheet1!Z137:ET137</xm:f>
              <xm:sqref>D137</xm:sqref>
            </x14:sparkline>
            <x14:sparkline>
              <xm:f>Sheet1!Z138:ET138</xm:f>
              <xm:sqref>D138</xm:sqref>
            </x14:sparkline>
            <x14:sparkline>
              <xm:f>Sheet1!Z139:ET139</xm:f>
              <xm:sqref>D139</xm:sqref>
            </x14:sparkline>
            <x14:sparkline>
              <xm:f>Sheet1!Z140:ET140</xm:f>
              <xm:sqref>D140</xm:sqref>
            </x14:sparkline>
            <x14:sparkline>
              <xm:f>Sheet1!Z141:ET141</xm:f>
              <xm:sqref>D141</xm:sqref>
            </x14:sparkline>
            <x14:sparkline>
              <xm:f>Sheet1!Z142:ET142</xm:f>
              <xm:sqref>D142</xm:sqref>
            </x14:sparkline>
            <x14:sparkline>
              <xm:f>Sheet1!Z143:ET143</xm:f>
              <xm:sqref>D143</xm:sqref>
            </x14:sparkline>
            <x14:sparkline>
              <xm:f>Sheet1!Z144:ET144</xm:f>
              <xm:sqref>D144</xm:sqref>
            </x14:sparkline>
            <x14:sparkline>
              <xm:f>Sheet1!Z145:ET145</xm:f>
              <xm:sqref>D145</xm:sqref>
            </x14:sparkline>
            <x14:sparkline>
              <xm:f>Sheet1!Z146:ET146</xm:f>
              <xm:sqref>D146</xm:sqref>
            </x14:sparkline>
            <x14:sparkline>
              <xm:f>Sheet1!Z147:ET147</xm:f>
              <xm:sqref>D147</xm:sqref>
            </x14:sparkline>
            <x14:sparkline>
              <xm:f>Sheet1!Z148:ET148</xm:f>
              <xm:sqref>D148</xm:sqref>
            </x14:sparkline>
            <x14:sparkline>
              <xm:f>Sheet1!Z149:ET149</xm:f>
              <xm:sqref>D149</xm:sqref>
            </x14:sparkline>
            <x14:sparkline>
              <xm:f>Sheet1!Z150:ET150</xm:f>
              <xm:sqref>D150</xm:sqref>
            </x14:sparkline>
            <x14:sparkline>
              <xm:f>Sheet1!Z151:ET151</xm:f>
              <xm:sqref>D151</xm:sqref>
            </x14:sparkline>
            <x14:sparkline>
              <xm:f>Sheet1!Z152:ET152</xm:f>
              <xm:sqref>D152</xm:sqref>
            </x14:sparkline>
            <x14:sparkline>
              <xm:f>Sheet1!Z153:ET153</xm:f>
              <xm:sqref>D153</xm:sqref>
            </x14:sparkline>
            <x14:sparkline>
              <xm:f>Sheet1!Z154:ET154</xm:f>
              <xm:sqref>D154</xm:sqref>
            </x14:sparkline>
            <x14:sparkline>
              <xm:f>Sheet1!Z155:ET155</xm:f>
              <xm:sqref>D155</xm:sqref>
            </x14:sparkline>
            <x14:sparkline>
              <xm:f>Sheet1!Z156:ET156</xm:f>
              <xm:sqref>D156</xm:sqref>
            </x14:sparkline>
            <x14:sparkline>
              <xm:f>Sheet1!Z157:ET157</xm:f>
              <xm:sqref>D157</xm:sqref>
            </x14:sparkline>
            <x14:sparkline>
              <xm:f>Sheet1!Z158:ET158</xm:f>
              <xm:sqref>D158</xm:sqref>
            </x14:sparkline>
            <x14:sparkline>
              <xm:f>Sheet1!Z159:ET159</xm:f>
              <xm:sqref>D159</xm:sqref>
            </x14:sparkline>
            <x14:sparkline>
              <xm:f>Sheet1!Z160:ET160</xm:f>
              <xm:sqref>D160</xm:sqref>
            </x14:sparkline>
            <x14:sparkline>
              <xm:f>Sheet1!Z161:ET161</xm:f>
              <xm:sqref>D161</xm:sqref>
            </x14:sparkline>
            <x14:sparkline>
              <xm:f>Sheet1!Z162:ET162</xm:f>
              <xm:sqref>D162</xm:sqref>
            </x14:sparkline>
            <x14:sparkline>
              <xm:f>Sheet1!Z163:ET163</xm:f>
              <xm:sqref>D163</xm:sqref>
            </x14:sparkline>
            <x14:sparkline>
              <xm:f>Sheet1!Z164:ET164</xm:f>
              <xm:sqref>D164</xm:sqref>
            </x14:sparkline>
            <x14:sparkline>
              <xm:f>Sheet1!Z165:ET165</xm:f>
              <xm:sqref>D165</xm:sqref>
            </x14:sparkline>
            <x14:sparkline>
              <xm:f>Sheet1!Z166:ET166</xm:f>
              <xm:sqref>D166</xm:sqref>
            </x14:sparkline>
            <x14:sparkline>
              <xm:f>Sheet1!Z167:ET167</xm:f>
              <xm:sqref>D167</xm:sqref>
            </x14:sparkline>
            <x14:sparkline>
              <xm:f>Sheet1!Z168:ET168</xm:f>
              <xm:sqref>D168</xm:sqref>
            </x14:sparkline>
            <x14:sparkline>
              <xm:f>Sheet1!Z169:ET169</xm:f>
              <xm:sqref>D169</xm:sqref>
            </x14:sparkline>
            <x14:sparkline>
              <xm:f>Sheet1!Z170:ET170</xm:f>
              <xm:sqref>D170</xm:sqref>
            </x14:sparkline>
            <x14:sparkline>
              <xm:f>Sheet1!Z171:ET171</xm:f>
              <xm:sqref>D171</xm:sqref>
            </x14:sparkline>
            <x14:sparkline>
              <xm:f>Sheet1!Z172:ET172</xm:f>
              <xm:sqref>D172</xm:sqref>
            </x14:sparkline>
            <x14:sparkline>
              <xm:f>Sheet1!Z173:ET173</xm:f>
              <xm:sqref>D173</xm:sqref>
            </x14:sparkline>
            <x14:sparkline>
              <xm:f>Sheet1!Z174:ET174</xm:f>
              <xm:sqref>D174</xm:sqref>
            </x14:sparkline>
            <x14:sparkline>
              <xm:f>Sheet1!Z175:ET175</xm:f>
              <xm:sqref>D175</xm:sqref>
            </x14:sparkline>
            <x14:sparkline>
              <xm:f>Sheet1!Z176:ET176</xm:f>
              <xm:sqref>D176</xm:sqref>
            </x14:sparkline>
            <x14:sparkline>
              <xm:f>Sheet1!Z177:ET177</xm:f>
              <xm:sqref>D177</xm:sqref>
            </x14:sparkline>
            <x14:sparkline>
              <xm:f>Sheet1!Z178:ET178</xm:f>
              <xm:sqref>D178</xm:sqref>
            </x14:sparkline>
            <x14:sparkline>
              <xm:f>Sheet1!Z179:ET179</xm:f>
              <xm:sqref>D179</xm:sqref>
            </x14:sparkline>
            <x14:sparkline>
              <xm:f>Sheet1!Z180:ET180</xm:f>
              <xm:sqref>D180</xm:sqref>
            </x14:sparkline>
            <x14:sparkline>
              <xm:f>Sheet1!Z181:ET181</xm:f>
              <xm:sqref>D181</xm:sqref>
            </x14:sparkline>
            <x14:sparkline>
              <xm:f>Sheet1!Z182:ET182</xm:f>
              <xm:sqref>D182</xm:sqref>
            </x14:sparkline>
            <x14:sparkline>
              <xm:f>Sheet1!Z183:ET183</xm:f>
              <xm:sqref>D183</xm:sqref>
            </x14:sparkline>
            <x14:sparkline>
              <xm:f>Sheet1!Z184:ET184</xm:f>
              <xm:sqref>D184</xm:sqref>
            </x14:sparkline>
            <x14:sparkline>
              <xm:f>Sheet1!Z185:ET185</xm:f>
              <xm:sqref>D185</xm:sqref>
            </x14:sparkline>
            <x14:sparkline>
              <xm:f>Sheet1!Z186:ET186</xm:f>
              <xm:sqref>D186</xm:sqref>
            </x14:sparkline>
            <x14:sparkline>
              <xm:f>Sheet1!Z187:ET187</xm:f>
              <xm:sqref>D187</xm:sqref>
            </x14:sparkline>
            <x14:sparkline>
              <xm:f>Sheet1!Z188:ET188</xm:f>
              <xm:sqref>D188</xm:sqref>
            </x14:sparkline>
            <x14:sparkline>
              <xm:f>Sheet1!Z189:ET189</xm:f>
              <xm:sqref>D189</xm:sqref>
            </x14:sparkline>
            <x14:sparkline>
              <xm:f>Sheet1!Z190:ET190</xm:f>
              <xm:sqref>D190</xm:sqref>
            </x14:sparkline>
            <x14:sparkline>
              <xm:f>Sheet1!Z191:ET191</xm:f>
              <xm:sqref>D191</xm:sqref>
            </x14:sparkline>
            <x14:sparkline>
              <xm:f>Sheet1!Z192:ET192</xm:f>
              <xm:sqref>D192</xm:sqref>
            </x14:sparkline>
            <x14:sparkline>
              <xm:f>Sheet1!Z193:ET193</xm:f>
              <xm:sqref>D193</xm:sqref>
            </x14:sparkline>
            <x14:sparkline>
              <xm:f>Sheet1!Z194:ET194</xm:f>
              <xm:sqref>D194</xm:sqref>
            </x14:sparkline>
            <x14:sparkline>
              <xm:f>Sheet1!Z195:ET195</xm:f>
              <xm:sqref>D195</xm:sqref>
            </x14:sparkline>
            <x14:sparkline>
              <xm:f>Sheet1!Z196:ET196</xm:f>
              <xm:sqref>D196</xm:sqref>
            </x14:sparkline>
            <x14:sparkline>
              <xm:f>Sheet1!Z197:ET197</xm:f>
              <xm:sqref>D197</xm:sqref>
            </x14:sparkline>
            <x14:sparkline>
              <xm:f>Sheet1!Z198:ET198</xm:f>
              <xm:sqref>D198</xm:sqref>
            </x14:sparkline>
            <x14:sparkline>
              <xm:f>Sheet1!Z199:ET199</xm:f>
              <xm:sqref>D199</xm:sqref>
            </x14:sparkline>
            <x14:sparkline>
              <xm:f>Sheet1!Z200:ET200</xm:f>
              <xm:sqref>D200</xm:sqref>
            </x14:sparkline>
            <x14:sparkline>
              <xm:f>Sheet1!Z201:ET201</xm:f>
              <xm:sqref>D201</xm:sqref>
            </x14:sparkline>
            <x14:sparkline>
              <xm:f>Sheet1!Z202:ET202</xm:f>
              <xm:sqref>D202</xm:sqref>
            </x14:sparkline>
            <x14:sparkline>
              <xm:f>Sheet1!Z203:ET203</xm:f>
              <xm:sqref>D203</xm:sqref>
            </x14:sparkline>
            <x14:sparkline>
              <xm:f>Sheet1!Z204:ET204</xm:f>
              <xm:sqref>D204</xm:sqref>
            </x14:sparkline>
            <x14:sparkline>
              <xm:f>Sheet1!Z205:ET205</xm:f>
              <xm:sqref>D205</xm:sqref>
            </x14:sparkline>
            <x14:sparkline>
              <xm:f>Sheet1!Z206:ET206</xm:f>
              <xm:sqref>D206</xm:sqref>
            </x14:sparkline>
            <x14:sparkline>
              <xm:f>Sheet1!Z207:ET207</xm:f>
              <xm:sqref>D207</xm:sqref>
            </x14:sparkline>
            <x14:sparkline>
              <xm:f>Sheet1!Z208:ET208</xm:f>
              <xm:sqref>D208</xm:sqref>
            </x14:sparkline>
            <x14:sparkline>
              <xm:f>Sheet1!Z209:ET209</xm:f>
              <xm:sqref>D209</xm:sqref>
            </x14:sparkline>
            <x14:sparkline>
              <xm:f>Sheet1!Z210:ET210</xm:f>
              <xm:sqref>D210</xm:sqref>
            </x14:sparkline>
            <x14:sparkline>
              <xm:f>Sheet1!Z211:ET211</xm:f>
              <xm:sqref>D211</xm:sqref>
            </x14:sparkline>
            <x14:sparkline>
              <xm:f>Sheet1!Z212:ET212</xm:f>
              <xm:sqref>D212</xm:sqref>
            </x14:sparkline>
            <x14:sparkline>
              <xm:f>Sheet1!Z213:ET213</xm:f>
              <xm:sqref>D213</xm:sqref>
            </x14:sparkline>
            <x14:sparkline>
              <xm:f>Sheet1!Z214:ET214</xm:f>
              <xm:sqref>D214</xm:sqref>
            </x14:sparkline>
            <x14:sparkline>
              <xm:f>Sheet1!Z215:ET215</xm:f>
              <xm:sqref>D215</xm:sqref>
            </x14:sparkline>
            <x14:sparkline>
              <xm:f>Sheet1!Z216:ET216</xm:f>
              <xm:sqref>D216</xm:sqref>
            </x14:sparkline>
            <x14:sparkline>
              <xm:f>Sheet1!Z217:ET217</xm:f>
              <xm:sqref>D217</xm:sqref>
            </x14:sparkline>
            <x14:sparkline>
              <xm:f>Sheet1!Z218:ET218</xm:f>
              <xm:sqref>D218</xm:sqref>
            </x14:sparkline>
            <x14:sparkline>
              <xm:f>Sheet1!Z219:ET219</xm:f>
              <xm:sqref>D219</xm:sqref>
            </x14:sparkline>
            <x14:sparkline>
              <xm:f>Sheet1!Z220:ET220</xm:f>
              <xm:sqref>D220</xm:sqref>
            </x14:sparkline>
            <x14:sparkline>
              <xm:f>Sheet1!Z221:ET221</xm:f>
              <xm:sqref>D221</xm:sqref>
            </x14:sparkline>
            <x14:sparkline>
              <xm:f>Sheet1!Z222:ET222</xm:f>
              <xm:sqref>D222</xm:sqref>
            </x14:sparkline>
            <x14:sparkline>
              <xm:f>Sheet1!Z223:ET223</xm:f>
              <xm:sqref>D223</xm:sqref>
            </x14:sparkline>
            <x14:sparkline>
              <xm:f>Sheet1!Z224:ET224</xm:f>
              <xm:sqref>D224</xm:sqref>
            </x14:sparkline>
            <x14:sparkline>
              <xm:f>Sheet1!Z225:ET225</xm:f>
              <xm:sqref>D225</xm:sqref>
            </x14:sparkline>
            <x14:sparkline>
              <xm:f>Sheet1!Z226:ET226</xm:f>
              <xm:sqref>D226</xm:sqref>
            </x14:sparkline>
            <x14:sparkline>
              <xm:f>Sheet1!Z227:ET227</xm:f>
              <xm:sqref>D227</xm:sqref>
            </x14:sparkline>
            <x14:sparkline>
              <xm:f>Sheet1!Z228:ET228</xm:f>
              <xm:sqref>D228</xm:sqref>
            </x14:sparkline>
            <x14:sparkline>
              <xm:f>Sheet1!Z229:ET229</xm:f>
              <xm:sqref>D229</xm:sqref>
            </x14:sparkline>
            <x14:sparkline>
              <xm:f>Sheet1!Z230:ET230</xm:f>
              <xm:sqref>D230</xm:sqref>
            </x14:sparkline>
            <x14:sparkline>
              <xm:f>Sheet1!Z231:ET231</xm:f>
              <xm:sqref>D231</xm:sqref>
            </x14:sparkline>
            <x14:sparkline>
              <xm:f>Sheet1!Z232:ET232</xm:f>
              <xm:sqref>D232</xm:sqref>
            </x14:sparkline>
            <x14:sparkline>
              <xm:f>Sheet1!Z233:ET233</xm:f>
              <xm:sqref>D233</xm:sqref>
            </x14:sparkline>
            <x14:sparkline>
              <xm:f>Sheet1!Z234:ET234</xm:f>
              <xm:sqref>D234</xm:sqref>
            </x14:sparkline>
            <x14:sparkline>
              <xm:f>Sheet1!Z235:ET235</xm:f>
              <xm:sqref>D235</xm:sqref>
            </x14:sparkline>
            <x14:sparkline>
              <xm:f>Sheet1!Z236:ET236</xm:f>
              <xm:sqref>D236</xm:sqref>
            </x14:sparkline>
            <x14:sparkline>
              <xm:f>Sheet1!Z237:ET237</xm:f>
              <xm:sqref>D237</xm:sqref>
            </x14:sparkline>
            <x14:sparkline>
              <xm:f>Sheet1!Z238:ET238</xm:f>
              <xm:sqref>D238</xm:sqref>
            </x14:sparkline>
            <x14:sparkline>
              <xm:f>Sheet1!Z239:ET239</xm:f>
              <xm:sqref>D239</xm:sqref>
            </x14:sparkline>
            <x14:sparkline>
              <xm:f>Sheet1!Z240:ET240</xm:f>
              <xm:sqref>D240</xm:sqref>
            </x14:sparkline>
            <x14:sparkline>
              <xm:f>Sheet1!Z241:ET241</xm:f>
              <xm:sqref>D241</xm:sqref>
            </x14:sparkline>
            <x14:sparkline>
              <xm:f>Sheet1!Z242:ET242</xm:f>
              <xm:sqref>D242</xm:sqref>
            </x14:sparkline>
            <x14:sparkline>
              <xm:f>Sheet1!Z243:ET243</xm:f>
              <xm:sqref>D243</xm:sqref>
            </x14:sparkline>
            <x14:sparkline>
              <xm:f>Sheet1!Z244:ET244</xm:f>
              <xm:sqref>D244</xm:sqref>
            </x14:sparkline>
            <x14:sparkline>
              <xm:f>Sheet1!Z245:ET245</xm:f>
              <xm:sqref>D245</xm:sqref>
            </x14:sparkline>
            <x14:sparkline>
              <xm:f>Sheet1!Z246:ET246</xm:f>
              <xm:sqref>D246</xm:sqref>
            </x14:sparkline>
            <x14:sparkline>
              <xm:f>Sheet1!Z247:ET247</xm:f>
              <xm:sqref>D247</xm:sqref>
            </x14:sparkline>
            <x14:sparkline>
              <xm:f>Sheet1!Z248:ET248</xm:f>
              <xm:sqref>D248</xm:sqref>
            </x14:sparkline>
            <x14:sparkline>
              <xm:f>Sheet1!Z249:ET249</xm:f>
              <xm:sqref>D249</xm:sqref>
            </x14:sparkline>
            <x14:sparkline>
              <xm:f>Sheet1!Z250:ET250</xm:f>
              <xm:sqref>D250</xm:sqref>
            </x14:sparkline>
            <x14:sparkline>
              <xm:f>Sheet1!Z251:ET251</xm:f>
              <xm:sqref>D251</xm:sqref>
            </x14:sparkline>
            <x14:sparkline>
              <xm:f>Sheet1!Z252:ET252</xm:f>
              <xm:sqref>D252</xm:sqref>
            </x14:sparkline>
            <x14:sparkline>
              <xm:f>Sheet1!Z253:ET253</xm:f>
              <xm:sqref>D253</xm:sqref>
            </x14:sparkline>
            <x14:sparkline>
              <xm:f>Sheet1!Z254:ET254</xm:f>
              <xm:sqref>D254</xm:sqref>
            </x14:sparkline>
            <x14:sparkline>
              <xm:f>Sheet1!Z255:ET255</xm:f>
              <xm:sqref>D255</xm:sqref>
            </x14:sparkline>
            <x14:sparkline>
              <xm:f>Sheet1!Z256:ET256</xm:f>
              <xm:sqref>D256</xm:sqref>
            </x14:sparkline>
            <x14:sparkline>
              <xm:f>Sheet1!Z257:ET257</xm:f>
              <xm:sqref>D257</xm:sqref>
            </x14:sparkline>
            <x14:sparkline>
              <xm:f>Sheet1!Z258:ET258</xm:f>
              <xm:sqref>D258</xm:sqref>
            </x14:sparkline>
            <x14:sparkline>
              <xm:f>Sheet1!Z259:ET259</xm:f>
              <xm:sqref>D259</xm:sqref>
            </x14:sparkline>
            <x14:sparkline>
              <xm:f>Sheet1!Z260:ET260</xm:f>
              <xm:sqref>D260</xm:sqref>
            </x14:sparkline>
            <x14:sparkline>
              <xm:f>Sheet1!Z261:ET261</xm:f>
              <xm:sqref>D261</xm:sqref>
            </x14:sparkline>
            <x14:sparkline>
              <xm:f>Sheet1!Z262:ET262</xm:f>
              <xm:sqref>D262</xm:sqref>
            </x14:sparkline>
            <x14:sparkline>
              <xm:f>Sheet1!Z263:ET263</xm:f>
              <xm:sqref>D263</xm:sqref>
            </x14:sparkline>
            <x14:sparkline>
              <xm:f>Sheet1!Z264:ET264</xm:f>
              <xm:sqref>D264</xm:sqref>
            </x14:sparkline>
            <x14:sparkline>
              <xm:f>Sheet1!Z265:ET265</xm:f>
              <xm:sqref>D265</xm:sqref>
            </x14:sparkline>
            <x14:sparkline>
              <xm:f>Sheet1!Z266:ET266</xm:f>
              <xm:sqref>D266</xm:sqref>
            </x14:sparkline>
            <x14:sparkline>
              <xm:f>Sheet1!Z267:ET267</xm:f>
              <xm:sqref>D267</xm:sqref>
            </x14:sparkline>
            <x14:sparkline>
              <xm:f>Sheet1!Z268:ET268</xm:f>
              <xm:sqref>D268</xm:sqref>
            </x14:sparkline>
            <x14:sparkline>
              <xm:f>Sheet1!Z269:ET269</xm:f>
              <xm:sqref>D269</xm:sqref>
            </x14:sparkline>
            <x14:sparkline>
              <xm:f>Sheet1!Z270:ET270</xm:f>
              <xm:sqref>D270</xm:sqref>
            </x14:sparkline>
            <x14:sparkline>
              <xm:f>Sheet1!Z271:ET271</xm:f>
              <xm:sqref>D271</xm:sqref>
            </x14:sparkline>
            <x14:sparkline>
              <xm:f>Sheet1!Z272:ET272</xm:f>
              <xm:sqref>D272</xm:sqref>
            </x14:sparkline>
            <x14:sparkline>
              <xm:f>Sheet1!Z273:ET273</xm:f>
              <xm:sqref>D273</xm:sqref>
            </x14:sparkline>
            <x14:sparkline>
              <xm:f>Sheet1!Z274:ET274</xm:f>
              <xm:sqref>D274</xm:sqref>
            </x14:sparkline>
            <x14:sparkline>
              <xm:f>Sheet1!Z275:ET275</xm:f>
              <xm:sqref>D275</xm:sqref>
            </x14:sparkline>
            <x14:sparkline>
              <xm:f>Sheet1!Z276:ET276</xm:f>
              <xm:sqref>D276</xm:sqref>
            </x14:sparkline>
            <x14:sparkline>
              <xm:f>Sheet1!Z277:ET277</xm:f>
              <xm:sqref>D277</xm:sqref>
            </x14:sparkline>
            <x14:sparkline>
              <xm:f>Sheet1!Z278:ET278</xm:f>
              <xm:sqref>D278</xm:sqref>
            </x14:sparkline>
            <x14:sparkline>
              <xm:f>Sheet1!Z279:ET279</xm:f>
              <xm:sqref>D279</xm:sqref>
            </x14:sparkline>
            <x14:sparkline>
              <xm:f>Sheet1!Z280:ET280</xm:f>
              <xm:sqref>D280</xm:sqref>
            </x14:sparkline>
            <x14:sparkline>
              <xm:f>Sheet1!Z281:ET281</xm:f>
              <xm:sqref>D281</xm:sqref>
            </x14:sparkline>
            <x14:sparkline>
              <xm:f>Sheet1!Z282:ET282</xm:f>
              <xm:sqref>D282</xm:sqref>
            </x14:sparkline>
            <x14:sparkline>
              <xm:f>Sheet1!Z283:ET283</xm:f>
              <xm:sqref>D283</xm:sqref>
            </x14:sparkline>
            <x14:sparkline>
              <xm:f>Sheet1!Z284:ET284</xm:f>
              <xm:sqref>D284</xm:sqref>
            </x14:sparkline>
            <x14:sparkline>
              <xm:f>Sheet1!Z285:ET285</xm:f>
              <xm:sqref>D285</xm:sqref>
            </x14:sparkline>
            <x14:sparkline>
              <xm:f>Sheet1!Z286:ET286</xm:f>
              <xm:sqref>D286</xm:sqref>
            </x14:sparkline>
            <x14:sparkline>
              <xm:f>Sheet1!Z287:ET287</xm:f>
              <xm:sqref>D287</xm:sqref>
            </x14:sparkline>
            <x14:sparkline>
              <xm:f>Sheet1!Z288:ET288</xm:f>
              <xm:sqref>D288</xm:sqref>
            </x14:sparkline>
            <x14:sparkline>
              <xm:f>Sheet1!Z289:ET289</xm:f>
              <xm:sqref>D289</xm:sqref>
            </x14:sparkline>
            <x14:sparkline>
              <xm:f>Sheet1!Z290:ET290</xm:f>
              <xm:sqref>D290</xm:sqref>
            </x14:sparkline>
            <x14:sparkline>
              <xm:f>Sheet1!Z291:ET291</xm:f>
              <xm:sqref>D291</xm:sqref>
            </x14:sparkline>
            <x14:sparkline>
              <xm:f>Sheet1!Z292:ET292</xm:f>
              <xm:sqref>D292</xm:sqref>
            </x14:sparkline>
            <x14:sparkline>
              <xm:f>Sheet1!Z293:ET293</xm:f>
              <xm:sqref>D293</xm:sqref>
            </x14:sparkline>
            <x14:sparkline>
              <xm:f>Sheet1!Z294:ET294</xm:f>
              <xm:sqref>D294</xm:sqref>
            </x14:sparkline>
            <x14:sparkline>
              <xm:f>Sheet1!Z295:ET295</xm:f>
              <xm:sqref>D295</xm:sqref>
            </x14:sparkline>
            <x14:sparkline>
              <xm:f>Sheet1!Z296:ET296</xm:f>
              <xm:sqref>D296</xm:sqref>
            </x14:sparkline>
            <x14:sparkline>
              <xm:f>Sheet1!Z297:ET297</xm:f>
              <xm:sqref>D297</xm:sqref>
            </x14:sparkline>
            <x14:sparkline>
              <xm:f>Sheet1!Z298:ET298</xm:f>
              <xm:sqref>D298</xm:sqref>
            </x14:sparkline>
            <x14:sparkline>
              <xm:f>Sheet1!Z299:ET299</xm:f>
              <xm:sqref>D299</xm:sqref>
            </x14:sparkline>
            <x14:sparkline>
              <xm:f>Sheet1!Z300:ET300</xm:f>
              <xm:sqref>D300</xm:sqref>
            </x14:sparkline>
            <x14:sparkline>
              <xm:f>Sheet1!Z301:ET301</xm:f>
              <xm:sqref>D301</xm:sqref>
            </x14:sparkline>
            <x14:sparkline>
              <xm:f>Sheet1!Z302:ET302</xm:f>
              <xm:sqref>D302</xm:sqref>
            </x14:sparkline>
            <x14:sparkline>
              <xm:f>Sheet1!Z303:ET303</xm:f>
              <xm:sqref>D303</xm:sqref>
            </x14:sparkline>
            <x14:sparkline>
              <xm:f>Sheet1!Z304:ET304</xm:f>
              <xm:sqref>D304</xm:sqref>
            </x14:sparkline>
            <x14:sparkline>
              <xm:f>Sheet1!Z305:ET305</xm:f>
              <xm:sqref>D305</xm:sqref>
            </x14:sparkline>
            <x14:sparkline>
              <xm:f>Sheet1!Z306:ET306</xm:f>
              <xm:sqref>D306</xm:sqref>
            </x14:sparkline>
            <x14:sparkline>
              <xm:f>Sheet1!Z307:ET307</xm:f>
              <xm:sqref>D307</xm:sqref>
            </x14:sparkline>
            <x14:sparkline>
              <xm:f>Sheet1!Z308:ET308</xm:f>
              <xm:sqref>D308</xm:sqref>
            </x14:sparkline>
            <x14:sparkline>
              <xm:f>Sheet1!Z309:ET309</xm:f>
              <xm:sqref>D309</xm:sqref>
            </x14:sparkline>
            <x14:sparkline>
              <xm:f>Sheet1!Z310:ET310</xm:f>
              <xm:sqref>D310</xm:sqref>
            </x14:sparkline>
            <x14:sparkline>
              <xm:f>Sheet1!Z311:ET311</xm:f>
              <xm:sqref>D311</xm:sqref>
            </x14:sparkline>
            <x14:sparkline>
              <xm:f>Sheet1!Z312:ET312</xm:f>
              <xm:sqref>D312</xm:sqref>
            </x14:sparkline>
            <x14:sparkline>
              <xm:f>Sheet1!Z313:ET313</xm:f>
              <xm:sqref>D313</xm:sqref>
            </x14:sparkline>
            <x14:sparkline>
              <xm:f>Sheet1!Z314:ET314</xm:f>
              <xm:sqref>D314</xm:sqref>
            </x14:sparkline>
            <x14:sparkline>
              <xm:f>Sheet1!Z315:ET315</xm:f>
              <xm:sqref>D315</xm:sqref>
            </x14:sparkline>
            <x14:sparkline>
              <xm:f>Sheet1!Z316:ET316</xm:f>
              <xm:sqref>D316</xm:sqref>
            </x14:sparkline>
            <x14:sparkline>
              <xm:f>Sheet1!Z317:ET317</xm:f>
              <xm:sqref>D317</xm:sqref>
            </x14:sparkline>
            <x14:sparkline>
              <xm:f>Sheet1!Z318:ET318</xm:f>
              <xm:sqref>D318</xm:sqref>
            </x14:sparkline>
            <x14:sparkline>
              <xm:f>Sheet1!Z319:ET319</xm:f>
              <xm:sqref>D319</xm:sqref>
            </x14:sparkline>
            <x14:sparkline>
              <xm:f>Sheet1!Z320:ET320</xm:f>
              <xm:sqref>D320</xm:sqref>
            </x14:sparkline>
            <x14:sparkline>
              <xm:f>Sheet1!Z321:ET321</xm:f>
              <xm:sqref>D321</xm:sqref>
            </x14:sparkline>
            <x14:sparkline>
              <xm:f>Sheet1!Z322:ET322</xm:f>
              <xm:sqref>D322</xm:sqref>
            </x14:sparkline>
            <x14:sparkline>
              <xm:f>Sheet1!Z323:ET323</xm:f>
              <xm:sqref>D323</xm:sqref>
            </x14:sparkline>
            <x14:sparkline>
              <xm:f>Sheet1!Z324:ET324</xm:f>
              <xm:sqref>D324</xm:sqref>
            </x14:sparkline>
            <x14:sparkline>
              <xm:f>Sheet1!Z325:ET325</xm:f>
              <xm:sqref>D325</xm:sqref>
            </x14:sparkline>
            <x14:sparkline>
              <xm:f>Sheet1!Z326:ET326</xm:f>
              <xm:sqref>D326</xm:sqref>
            </x14:sparkline>
            <x14:sparkline>
              <xm:f>Sheet1!Z327:ET327</xm:f>
              <xm:sqref>D327</xm:sqref>
            </x14:sparkline>
            <x14:sparkline>
              <xm:f>Sheet1!Z328:ET328</xm:f>
              <xm:sqref>D328</xm:sqref>
            </x14:sparkline>
            <x14:sparkline>
              <xm:f>Sheet1!Z329:ET329</xm:f>
              <xm:sqref>D329</xm:sqref>
            </x14:sparkline>
            <x14:sparkline>
              <xm:f>Sheet1!Z330:ET330</xm:f>
              <xm:sqref>D330</xm:sqref>
            </x14:sparkline>
            <x14:sparkline>
              <xm:f>Sheet1!Z331:ET331</xm:f>
              <xm:sqref>D331</xm:sqref>
            </x14:sparkline>
            <x14:sparkline>
              <xm:f>Sheet1!Z332:ET332</xm:f>
              <xm:sqref>D332</xm:sqref>
            </x14:sparkline>
            <x14:sparkline>
              <xm:f>Sheet1!Z333:ET333</xm:f>
              <xm:sqref>D333</xm:sqref>
            </x14:sparkline>
            <x14:sparkline>
              <xm:f>Sheet1!Z334:ET334</xm:f>
              <xm:sqref>D334</xm:sqref>
            </x14:sparkline>
            <x14:sparkline>
              <xm:f>Sheet1!Z335:ET335</xm:f>
              <xm:sqref>D335</xm:sqref>
            </x14:sparkline>
            <x14:sparkline>
              <xm:f>Sheet1!Z336:ET336</xm:f>
              <xm:sqref>D336</xm:sqref>
            </x14:sparkline>
            <x14:sparkline>
              <xm:f>Sheet1!Z337:ET337</xm:f>
              <xm:sqref>D337</xm:sqref>
            </x14:sparkline>
            <x14:sparkline>
              <xm:f>Sheet1!Z338:ET338</xm:f>
              <xm:sqref>D338</xm:sqref>
            </x14:sparkline>
            <x14:sparkline>
              <xm:f>Sheet1!Z339:ET339</xm:f>
              <xm:sqref>D339</xm:sqref>
            </x14:sparkline>
            <x14:sparkline>
              <xm:f>Sheet1!Z340:ET340</xm:f>
              <xm:sqref>D340</xm:sqref>
            </x14:sparkline>
            <x14:sparkline>
              <xm:f>Sheet1!Z341:ET341</xm:f>
              <xm:sqref>D341</xm:sqref>
            </x14:sparkline>
            <x14:sparkline>
              <xm:f>Sheet1!Z342:ET342</xm:f>
              <xm:sqref>D342</xm:sqref>
            </x14:sparkline>
            <x14:sparkline>
              <xm:f>Sheet1!Z343:ET343</xm:f>
              <xm:sqref>D343</xm:sqref>
            </x14:sparkline>
            <x14:sparkline>
              <xm:f>Sheet1!Z344:ET344</xm:f>
              <xm:sqref>D344</xm:sqref>
            </x14:sparkline>
            <x14:sparkline>
              <xm:f>Sheet1!Z345:ET345</xm:f>
              <xm:sqref>D345</xm:sqref>
            </x14:sparkline>
            <x14:sparkline>
              <xm:f>Sheet1!Z346:ET346</xm:f>
              <xm:sqref>D346</xm:sqref>
            </x14:sparkline>
            <x14:sparkline>
              <xm:f>Sheet1!Z347:ET347</xm:f>
              <xm:sqref>D347</xm:sqref>
            </x14:sparkline>
            <x14:sparkline>
              <xm:f>Sheet1!Z348:ET348</xm:f>
              <xm:sqref>D348</xm:sqref>
            </x14:sparkline>
            <x14:sparkline>
              <xm:f>Sheet1!Z349:ET349</xm:f>
              <xm:sqref>D349</xm:sqref>
            </x14:sparkline>
            <x14:sparkline>
              <xm:f>Sheet1!Z350:ET350</xm:f>
              <xm:sqref>D350</xm:sqref>
            </x14:sparkline>
            <x14:sparkline>
              <xm:f>Sheet1!Z351:ET351</xm:f>
              <xm:sqref>D351</xm:sqref>
            </x14:sparkline>
            <x14:sparkline>
              <xm:f>Sheet1!Z352:ET352</xm:f>
              <xm:sqref>D352</xm:sqref>
            </x14:sparkline>
            <x14:sparkline>
              <xm:f>Sheet1!Z353:ET353</xm:f>
              <xm:sqref>D353</xm:sqref>
            </x14:sparkline>
            <x14:sparkline>
              <xm:f>Sheet1!Z354:ET354</xm:f>
              <xm:sqref>D354</xm:sqref>
            </x14:sparkline>
            <x14:sparkline>
              <xm:f>Sheet1!Z355:ET355</xm:f>
              <xm:sqref>D355</xm:sqref>
            </x14:sparkline>
            <x14:sparkline>
              <xm:f>Sheet1!Z356:ET356</xm:f>
              <xm:sqref>D356</xm:sqref>
            </x14:sparkline>
            <x14:sparkline>
              <xm:f>Sheet1!Z357:ET357</xm:f>
              <xm:sqref>D357</xm:sqref>
            </x14:sparkline>
            <x14:sparkline>
              <xm:f>Sheet1!Z358:ET358</xm:f>
              <xm:sqref>D358</xm:sqref>
            </x14:sparkline>
            <x14:sparkline>
              <xm:f>Sheet1!Z359:ET359</xm:f>
              <xm:sqref>D359</xm:sqref>
            </x14:sparkline>
            <x14:sparkline>
              <xm:f>Sheet1!Z360:ET360</xm:f>
              <xm:sqref>D360</xm:sqref>
            </x14:sparkline>
            <x14:sparkline>
              <xm:f>Sheet1!Z361:ET361</xm:f>
              <xm:sqref>D361</xm:sqref>
            </x14:sparkline>
            <x14:sparkline>
              <xm:f>Sheet1!Z362:ET362</xm:f>
              <xm:sqref>D362</xm:sqref>
            </x14:sparkline>
            <x14:sparkline>
              <xm:f>Sheet1!Z363:ET363</xm:f>
              <xm:sqref>D363</xm:sqref>
            </x14:sparkline>
            <x14:sparkline>
              <xm:f>Sheet1!Z364:ET364</xm:f>
              <xm:sqref>D364</xm:sqref>
            </x14:sparkline>
            <x14:sparkline>
              <xm:f>Sheet1!Z365:ET365</xm:f>
              <xm:sqref>D365</xm:sqref>
            </x14:sparkline>
            <x14:sparkline>
              <xm:f>Sheet1!Z366:ET366</xm:f>
              <xm:sqref>D366</xm:sqref>
            </x14:sparkline>
            <x14:sparkline>
              <xm:f>Sheet1!Z367:ET367</xm:f>
              <xm:sqref>D367</xm:sqref>
            </x14:sparkline>
            <x14:sparkline>
              <xm:f>Sheet1!Z368:ET368</xm:f>
              <xm:sqref>D368</xm:sqref>
            </x14:sparkline>
            <x14:sparkline>
              <xm:f>Sheet1!Z369:ET369</xm:f>
              <xm:sqref>D369</xm:sqref>
            </x14:sparkline>
            <x14:sparkline>
              <xm:f>Sheet1!Z370:ET370</xm:f>
              <xm:sqref>D370</xm:sqref>
            </x14:sparkline>
            <x14:sparkline>
              <xm:f>Sheet1!Z371:ET371</xm:f>
              <xm:sqref>D371</xm:sqref>
            </x14:sparkline>
            <x14:sparkline>
              <xm:f>Sheet1!Z372:ET372</xm:f>
              <xm:sqref>D372</xm:sqref>
            </x14:sparkline>
            <x14:sparkline>
              <xm:f>Sheet1!Z373:ET373</xm:f>
              <xm:sqref>D373</xm:sqref>
            </x14:sparkline>
            <x14:sparkline>
              <xm:f>Sheet1!Z374:ET374</xm:f>
              <xm:sqref>D374</xm:sqref>
            </x14:sparkline>
            <x14:sparkline>
              <xm:f>Sheet1!Z375:ET375</xm:f>
              <xm:sqref>D375</xm:sqref>
            </x14:sparkline>
            <x14:sparkline>
              <xm:f>Sheet1!Z376:ET376</xm:f>
              <xm:sqref>D376</xm:sqref>
            </x14:sparkline>
            <x14:sparkline>
              <xm:f>Sheet1!Z377:ET377</xm:f>
              <xm:sqref>D377</xm:sqref>
            </x14:sparkline>
            <x14:sparkline>
              <xm:f>Sheet1!Z378:ET378</xm:f>
              <xm:sqref>D378</xm:sqref>
            </x14:sparkline>
            <x14:sparkline>
              <xm:f>Sheet1!Z379:ET379</xm:f>
              <xm:sqref>D379</xm:sqref>
            </x14:sparkline>
            <x14:sparkline>
              <xm:f>Sheet1!Z380:ET380</xm:f>
              <xm:sqref>D380</xm:sqref>
            </x14:sparkline>
            <x14:sparkline>
              <xm:f>Sheet1!Z381:ET381</xm:f>
              <xm:sqref>D381</xm:sqref>
            </x14:sparkline>
            <x14:sparkline>
              <xm:f>Sheet1!Z382:ET382</xm:f>
              <xm:sqref>D382</xm:sqref>
            </x14:sparkline>
            <x14:sparkline>
              <xm:f>Sheet1!Z383:ET383</xm:f>
              <xm:sqref>D383</xm:sqref>
            </x14:sparkline>
            <x14:sparkline>
              <xm:f>Sheet1!Z384:ET384</xm:f>
              <xm:sqref>D384</xm:sqref>
            </x14:sparkline>
            <x14:sparkline>
              <xm:f>Sheet1!Z385:ET385</xm:f>
              <xm:sqref>D385</xm:sqref>
            </x14:sparkline>
            <x14:sparkline>
              <xm:f>Sheet1!Z386:ET386</xm:f>
              <xm:sqref>D386</xm:sqref>
            </x14:sparkline>
            <x14:sparkline>
              <xm:f>Sheet1!Z387:ET387</xm:f>
              <xm:sqref>D387</xm:sqref>
            </x14:sparkline>
            <x14:sparkline>
              <xm:f>Sheet1!Z388:ET388</xm:f>
              <xm:sqref>D388</xm:sqref>
            </x14:sparkline>
            <x14:sparkline>
              <xm:f>Sheet1!Z389:ET389</xm:f>
              <xm:sqref>D389</xm:sqref>
            </x14:sparkline>
            <x14:sparkline>
              <xm:f>Sheet1!Z390:ET390</xm:f>
              <xm:sqref>D390</xm:sqref>
            </x14:sparkline>
            <x14:sparkline>
              <xm:f>Sheet1!Z391:ET391</xm:f>
              <xm:sqref>D391</xm:sqref>
            </x14:sparkline>
            <x14:sparkline>
              <xm:f>Sheet1!Z392:ET392</xm:f>
              <xm:sqref>D392</xm:sqref>
            </x14:sparkline>
            <x14:sparkline>
              <xm:f>Sheet1!Z393:ET393</xm:f>
              <xm:sqref>D393</xm:sqref>
            </x14:sparkline>
            <x14:sparkline>
              <xm:f>Sheet1!Z394:ET394</xm:f>
              <xm:sqref>D394</xm:sqref>
            </x14:sparkline>
            <x14:sparkline>
              <xm:f>Sheet1!Z395:ET395</xm:f>
              <xm:sqref>D395</xm:sqref>
            </x14:sparkline>
            <x14:sparkline>
              <xm:f>Sheet1!Z396:ET396</xm:f>
              <xm:sqref>D396</xm:sqref>
            </x14:sparkline>
            <x14:sparkline>
              <xm:f>Sheet1!Z397:ET397</xm:f>
              <xm:sqref>D397</xm:sqref>
            </x14:sparkline>
            <x14:sparkline>
              <xm:f>Sheet1!Z398:ET398</xm:f>
              <xm:sqref>D398</xm:sqref>
            </x14:sparkline>
            <x14:sparkline>
              <xm:f>Sheet1!Z399:ET399</xm:f>
              <xm:sqref>D399</xm:sqref>
            </x14:sparkline>
            <x14:sparkline>
              <xm:f>Sheet1!Z400:ET400</xm:f>
              <xm:sqref>D400</xm:sqref>
            </x14:sparkline>
            <x14:sparkline>
              <xm:f>Sheet1!Z401:ET401</xm:f>
              <xm:sqref>D401</xm:sqref>
            </x14:sparkline>
            <x14:sparkline>
              <xm:f>Sheet1!Z402:ET402</xm:f>
              <xm:sqref>D402</xm:sqref>
            </x14:sparkline>
            <x14:sparkline>
              <xm:f>Sheet1!Z403:ET403</xm:f>
              <xm:sqref>D403</xm:sqref>
            </x14:sparkline>
            <x14:sparkline>
              <xm:f>Sheet1!Z404:ET404</xm:f>
              <xm:sqref>D404</xm:sqref>
            </x14:sparkline>
            <x14:sparkline>
              <xm:f>Sheet1!Z405:ET405</xm:f>
              <xm:sqref>D405</xm:sqref>
            </x14:sparkline>
            <x14:sparkline>
              <xm:f>Sheet1!Z406:ET406</xm:f>
              <xm:sqref>D406</xm:sqref>
            </x14:sparkline>
            <x14:sparkline>
              <xm:f>Sheet1!Z407:ET407</xm:f>
              <xm:sqref>D407</xm:sqref>
            </x14:sparkline>
            <x14:sparkline>
              <xm:f>Sheet1!Z408:ET408</xm:f>
              <xm:sqref>D408</xm:sqref>
            </x14:sparkline>
            <x14:sparkline>
              <xm:f>Sheet1!Z409:ET409</xm:f>
              <xm:sqref>D409</xm:sqref>
            </x14:sparkline>
            <x14:sparkline>
              <xm:f>Sheet1!Z410:ET410</xm:f>
              <xm:sqref>D410</xm:sqref>
            </x14:sparkline>
            <x14:sparkline>
              <xm:f>Sheet1!Z411:ET411</xm:f>
              <xm:sqref>D411</xm:sqref>
            </x14:sparkline>
            <x14:sparkline>
              <xm:f>Sheet1!Z412:ET412</xm:f>
              <xm:sqref>D412</xm:sqref>
            </x14:sparkline>
            <x14:sparkline>
              <xm:f>Sheet1!Z413:ET413</xm:f>
              <xm:sqref>D413</xm:sqref>
            </x14:sparkline>
            <x14:sparkline>
              <xm:f>Sheet1!Z414:ET414</xm:f>
              <xm:sqref>D414</xm:sqref>
            </x14:sparkline>
            <x14:sparkline>
              <xm:f>Sheet1!Z415:ET415</xm:f>
              <xm:sqref>D415</xm:sqref>
            </x14:sparkline>
            <x14:sparkline>
              <xm:f>Sheet1!Z416:ET416</xm:f>
              <xm:sqref>D416</xm:sqref>
            </x14:sparkline>
            <x14:sparkline>
              <xm:f>Sheet1!Z417:ET417</xm:f>
              <xm:sqref>D417</xm:sqref>
            </x14:sparkline>
            <x14:sparkline>
              <xm:f>Sheet1!Z418:ET418</xm:f>
              <xm:sqref>D418</xm:sqref>
            </x14:sparkline>
            <x14:sparkline>
              <xm:f>Sheet1!Z419:ET419</xm:f>
              <xm:sqref>D419</xm:sqref>
            </x14:sparkline>
            <x14:sparkline>
              <xm:f>Sheet1!Z420:ET420</xm:f>
              <xm:sqref>D420</xm:sqref>
            </x14:sparkline>
            <x14:sparkline>
              <xm:f>Sheet1!Z421:ET421</xm:f>
              <xm:sqref>D421</xm:sqref>
            </x14:sparkline>
            <x14:sparkline>
              <xm:f>Sheet1!Z422:ET422</xm:f>
              <xm:sqref>D422</xm:sqref>
            </x14:sparkline>
            <x14:sparkline>
              <xm:f>Sheet1!Z423:ET423</xm:f>
              <xm:sqref>D423</xm:sqref>
            </x14:sparkline>
            <x14:sparkline>
              <xm:f>Sheet1!Z424:ET424</xm:f>
              <xm:sqref>D424</xm:sqref>
            </x14:sparkline>
            <x14:sparkline>
              <xm:f>Sheet1!Z425:ET425</xm:f>
              <xm:sqref>D425</xm:sqref>
            </x14:sparkline>
            <x14:sparkline>
              <xm:f>Sheet1!Z426:ET426</xm:f>
              <xm:sqref>D426</xm:sqref>
            </x14:sparkline>
            <x14:sparkline>
              <xm:f>Sheet1!Z427:ET427</xm:f>
              <xm:sqref>D427</xm:sqref>
            </x14:sparkline>
            <x14:sparkline>
              <xm:f>Sheet1!Z428:ET428</xm:f>
              <xm:sqref>D428</xm:sqref>
            </x14:sparkline>
            <x14:sparkline>
              <xm:f>Sheet1!Z429:ET429</xm:f>
              <xm:sqref>D429</xm:sqref>
            </x14:sparkline>
            <x14:sparkline>
              <xm:f>Sheet1!Z430:ET430</xm:f>
              <xm:sqref>D430</xm:sqref>
            </x14:sparkline>
            <x14:sparkline>
              <xm:f>Sheet1!Z431:ET431</xm:f>
              <xm:sqref>D431</xm:sqref>
            </x14:sparkline>
            <x14:sparkline>
              <xm:f>Sheet1!Z432:ET432</xm:f>
              <xm:sqref>D432</xm:sqref>
            </x14:sparkline>
            <x14:sparkline>
              <xm:f>Sheet1!Z433:ET433</xm:f>
              <xm:sqref>D433</xm:sqref>
            </x14:sparkline>
            <x14:sparkline>
              <xm:f>Sheet1!Z434:ET434</xm:f>
              <xm:sqref>D434</xm:sqref>
            </x14:sparkline>
            <x14:sparkline>
              <xm:f>Sheet1!Z435:ET435</xm:f>
              <xm:sqref>D435</xm:sqref>
            </x14:sparkline>
            <x14:sparkline>
              <xm:f>Sheet1!Z436:ET436</xm:f>
              <xm:sqref>D436</xm:sqref>
            </x14:sparkline>
            <x14:sparkline>
              <xm:f>Sheet1!Z437:ET437</xm:f>
              <xm:sqref>D437</xm:sqref>
            </x14:sparkline>
            <x14:sparkline>
              <xm:f>Sheet1!Z438:ET438</xm:f>
              <xm:sqref>D438</xm:sqref>
            </x14:sparkline>
            <x14:sparkline>
              <xm:f>Sheet1!Z439:ET439</xm:f>
              <xm:sqref>D439</xm:sqref>
            </x14:sparkline>
            <x14:sparkline>
              <xm:f>Sheet1!Z440:ET440</xm:f>
              <xm:sqref>D440</xm:sqref>
            </x14:sparkline>
            <x14:sparkline>
              <xm:f>Sheet1!Z441:ET441</xm:f>
              <xm:sqref>D441</xm:sqref>
            </x14:sparkline>
            <x14:sparkline>
              <xm:f>Sheet1!Z442:ET442</xm:f>
              <xm:sqref>D442</xm:sqref>
            </x14:sparkline>
            <x14:sparkline>
              <xm:f>Sheet1!Z443:ET443</xm:f>
              <xm:sqref>D443</xm:sqref>
            </x14:sparkline>
            <x14:sparkline>
              <xm:f>Sheet1!Z444:ET444</xm:f>
              <xm:sqref>D444</xm:sqref>
            </x14:sparkline>
            <x14:sparkline>
              <xm:f>Sheet1!Z445:ET445</xm:f>
              <xm:sqref>D445</xm:sqref>
            </x14:sparkline>
            <x14:sparkline>
              <xm:f>Sheet1!Z446:ET446</xm:f>
              <xm:sqref>D446</xm:sqref>
            </x14:sparkline>
            <x14:sparkline>
              <xm:f>Sheet1!Z447:ET447</xm:f>
              <xm:sqref>D447</xm:sqref>
            </x14:sparkline>
            <x14:sparkline>
              <xm:f>Sheet1!Z448:ET448</xm:f>
              <xm:sqref>D448</xm:sqref>
            </x14:sparkline>
            <x14:sparkline>
              <xm:f>Sheet1!Z449:ET449</xm:f>
              <xm:sqref>D449</xm:sqref>
            </x14:sparkline>
            <x14:sparkline>
              <xm:f>Sheet1!Z450:ET450</xm:f>
              <xm:sqref>D450</xm:sqref>
            </x14:sparkline>
            <x14:sparkline>
              <xm:f>Sheet1!Z451:ET451</xm:f>
              <xm:sqref>D451</xm:sqref>
            </x14:sparkline>
            <x14:sparkline>
              <xm:f>Sheet1!Z452:ET452</xm:f>
              <xm:sqref>D452</xm:sqref>
            </x14:sparkline>
            <x14:sparkline>
              <xm:f>Sheet1!Z453:ET453</xm:f>
              <xm:sqref>D453</xm:sqref>
            </x14:sparkline>
            <x14:sparkline>
              <xm:f>Sheet1!Z454:ET454</xm:f>
              <xm:sqref>D454</xm:sqref>
            </x14:sparkline>
            <x14:sparkline>
              <xm:f>Sheet1!Z455:ET455</xm:f>
              <xm:sqref>D455</xm:sqref>
            </x14:sparkline>
            <x14:sparkline>
              <xm:f>Sheet1!Z456:ET456</xm:f>
              <xm:sqref>D456</xm:sqref>
            </x14:sparkline>
            <x14:sparkline>
              <xm:f>Sheet1!Z457:ET457</xm:f>
              <xm:sqref>D457</xm:sqref>
            </x14:sparkline>
            <x14:sparkline>
              <xm:f>Sheet1!Z458:ET458</xm:f>
              <xm:sqref>D458</xm:sqref>
            </x14:sparkline>
            <x14:sparkline>
              <xm:f>Sheet1!Z459:ET459</xm:f>
              <xm:sqref>D459</xm:sqref>
            </x14:sparkline>
            <x14:sparkline>
              <xm:f>Sheet1!Z460:ET460</xm:f>
              <xm:sqref>D460</xm:sqref>
            </x14:sparkline>
            <x14:sparkline>
              <xm:f>Sheet1!Z461:ET461</xm:f>
              <xm:sqref>D461</xm:sqref>
            </x14:sparkline>
            <x14:sparkline>
              <xm:f>Sheet1!Z462:ET462</xm:f>
              <xm:sqref>D462</xm:sqref>
            </x14:sparkline>
            <x14:sparkline>
              <xm:f>Sheet1!Z463:ET463</xm:f>
              <xm:sqref>D463</xm:sqref>
            </x14:sparkline>
            <x14:sparkline>
              <xm:f>Sheet1!Z464:ET464</xm:f>
              <xm:sqref>D464</xm:sqref>
            </x14:sparkline>
            <x14:sparkline>
              <xm:f>Sheet1!Z465:ET465</xm:f>
              <xm:sqref>D465</xm:sqref>
            </x14:sparkline>
            <x14:sparkline>
              <xm:f>Sheet1!Z466:ET466</xm:f>
              <xm:sqref>D466</xm:sqref>
            </x14:sparkline>
            <x14:sparkline>
              <xm:f>Sheet1!Z467:ET467</xm:f>
              <xm:sqref>D467</xm:sqref>
            </x14:sparkline>
            <x14:sparkline>
              <xm:f>Sheet1!Z468:ET468</xm:f>
              <xm:sqref>D468</xm:sqref>
            </x14:sparkline>
            <x14:sparkline>
              <xm:f>Sheet1!Z469:ET469</xm:f>
              <xm:sqref>D469</xm:sqref>
            </x14:sparkline>
            <x14:sparkline>
              <xm:f>Sheet1!Z470:ET470</xm:f>
              <xm:sqref>D470</xm:sqref>
            </x14:sparkline>
            <x14:sparkline>
              <xm:f>Sheet1!Z471:ET471</xm:f>
              <xm:sqref>D471</xm:sqref>
            </x14:sparkline>
            <x14:sparkline>
              <xm:f>Sheet1!Z472:ET472</xm:f>
              <xm:sqref>D472</xm:sqref>
            </x14:sparkline>
            <x14:sparkline>
              <xm:f>Sheet1!Z473:ET473</xm:f>
              <xm:sqref>D473</xm:sqref>
            </x14:sparkline>
            <x14:sparkline>
              <xm:f>Sheet1!Z474:ET474</xm:f>
              <xm:sqref>D474</xm:sqref>
            </x14:sparkline>
            <x14:sparkline>
              <xm:f>Sheet1!Z475:ET475</xm:f>
              <xm:sqref>D475</xm:sqref>
            </x14:sparkline>
            <x14:sparkline>
              <xm:f>Sheet1!Z476:ET476</xm:f>
              <xm:sqref>D476</xm:sqref>
            </x14:sparkline>
            <x14:sparkline>
              <xm:f>Sheet1!Z477:ET477</xm:f>
              <xm:sqref>D477</xm:sqref>
            </x14:sparkline>
            <x14:sparkline>
              <xm:f>Sheet1!Z478:ET478</xm:f>
              <xm:sqref>D478</xm:sqref>
            </x14:sparkline>
            <x14:sparkline>
              <xm:f>Sheet1!Z479:ET479</xm:f>
              <xm:sqref>D479</xm:sqref>
            </x14:sparkline>
            <x14:sparkline>
              <xm:f>Sheet1!Z480:ET480</xm:f>
              <xm:sqref>D480</xm:sqref>
            </x14:sparkline>
            <x14:sparkline>
              <xm:f>Sheet1!Z481:ET481</xm:f>
              <xm:sqref>D481</xm:sqref>
            </x14:sparkline>
            <x14:sparkline>
              <xm:f>Sheet1!Z482:ET482</xm:f>
              <xm:sqref>D482</xm:sqref>
            </x14:sparkline>
            <x14:sparkline>
              <xm:f>Sheet1!Z483:ET483</xm:f>
              <xm:sqref>D483</xm:sqref>
            </x14:sparkline>
            <x14:sparkline>
              <xm:f>Sheet1!Z484:ET484</xm:f>
              <xm:sqref>D484</xm:sqref>
            </x14:sparkline>
            <x14:sparkline>
              <xm:f>Sheet1!Z485:ET485</xm:f>
              <xm:sqref>D485</xm:sqref>
            </x14:sparkline>
            <x14:sparkline>
              <xm:f>Sheet1!Z486:ET486</xm:f>
              <xm:sqref>D486</xm:sqref>
            </x14:sparkline>
            <x14:sparkline>
              <xm:f>Sheet1!Z487:ET487</xm:f>
              <xm:sqref>D487</xm:sqref>
            </x14:sparkline>
            <x14:sparkline>
              <xm:f>Sheet1!Z488:ET488</xm:f>
              <xm:sqref>D488</xm:sqref>
            </x14:sparkline>
            <x14:sparkline>
              <xm:f>Sheet1!Z489:ET489</xm:f>
              <xm:sqref>D489</xm:sqref>
            </x14:sparkline>
            <x14:sparkline>
              <xm:f>Sheet1!Z490:ET490</xm:f>
              <xm:sqref>D490</xm:sqref>
            </x14:sparkline>
            <x14:sparkline>
              <xm:f>Sheet1!Z491:ET491</xm:f>
              <xm:sqref>D491</xm:sqref>
            </x14:sparkline>
            <x14:sparkline>
              <xm:f>Sheet1!Z492:ET492</xm:f>
              <xm:sqref>D492</xm:sqref>
            </x14:sparkline>
            <x14:sparkline>
              <xm:f>Sheet1!Z493:ET493</xm:f>
              <xm:sqref>D493</xm:sqref>
            </x14:sparkline>
            <x14:sparkline>
              <xm:f>Sheet1!Z494:ET494</xm:f>
              <xm:sqref>D494</xm:sqref>
            </x14:sparkline>
            <x14:sparkline>
              <xm:f>Sheet1!Z495:ET495</xm:f>
              <xm:sqref>D495</xm:sqref>
            </x14:sparkline>
            <x14:sparkline>
              <xm:f>Sheet1!Z496:ET496</xm:f>
              <xm:sqref>D496</xm:sqref>
            </x14:sparkline>
            <x14:sparkline>
              <xm:f>Sheet1!Z497:ET497</xm:f>
              <xm:sqref>D497</xm:sqref>
            </x14:sparkline>
            <x14:sparkline>
              <xm:f>Sheet1!Z498:ET498</xm:f>
              <xm:sqref>D498</xm:sqref>
            </x14:sparkline>
            <x14:sparkline>
              <xm:f>Sheet1!Z499:ET499</xm:f>
              <xm:sqref>D499</xm:sqref>
            </x14:sparkline>
            <x14:sparkline>
              <xm:f>Sheet1!Z500:ET500</xm:f>
              <xm:sqref>D500</xm:sqref>
            </x14:sparkline>
            <x14:sparkline>
              <xm:f>Sheet1!Z501:ET501</xm:f>
              <xm:sqref>D501</xm:sqref>
            </x14:sparkline>
            <x14:sparkline>
              <xm:f>Sheet1!Z502:ET502</xm:f>
              <xm:sqref>D502</xm:sqref>
            </x14:sparkline>
            <x14:sparkline>
              <xm:f>Sheet1!Z503:ET503</xm:f>
              <xm:sqref>D503</xm:sqref>
            </x14:sparkline>
            <x14:sparkline>
              <xm:f>Sheet1!Z504:ET504</xm:f>
              <xm:sqref>D504</xm:sqref>
            </x14:sparkline>
            <x14:sparkline>
              <xm:f>Sheet1!Z505:ET505</xm:f>
              <xm:sqref>D505</xm:sqref>
            </x14:sparkline>
            <x14:sparkline>
              <xm:f>Sheet1!Z506:ET506</xm:f>
              <xm:sqref>D506</xm:sqref>
            </x14:sparkline>
            <x14:sparkline>
              <xm:f>Sheet1!Z507:ET507</xm:f>
              <xm:sqref>D507</xm:sqref>
            </x14:sparkline>
            <x14:sparkline>
              <xm:f>Sheet1!Z508:ET508</xm:f>
              <xm:sqref>D508</xm:sqref>
            </x14:sparkline>
            <x14:sparkline>
              <xm:f>Sheet1!Z509:ET509</xm:f>
              <xm:sqref>D509</xm:sqref>
            </x14:sparkline>
            <x14:sparkline>
              <xm:f>Sheet1!Z510:ET510</xm:f>
              <xm:sqref>D510</xm:sqref>
            </x14:sparkline>
            <x14:sparkline>
              <xm:f>Sheet1!Z511:ET511</xm:f>
              <xm:sqref>D511</xm:sqref>
            </x14:sparkline>
            <x14:sparkline>
              <xm:f>Sheet1!Z512:ET512</xm:f>
              <xm:sqref>D512</xm:sqref>
            </x14:sparkline>
            <x14:sparkline>
              <xm:f>Sheet1!Z513:ET513</xm:f>
              <xm:sqref>D513</xm:sqref>
            </x14:sparkline>
            <x14:sparkline>
              <xm:f>Sheet1!Z514:ET514</xm:f>
              <xm:sqref>D514</xm:sqref>
            </x14:sparkline>
            <x14:sparkline>
              <xm:f>Sheet1!Z515:ET515</xm:f>
              <xm:sqref>D515</xm:sqref>
            </x14:sparkline>
            <x14:sparkline>
              <xm:f>Sheet1!Z516:ET516</xm:f>
              <xm:sqref>D516</xm:sqref>
            </x14:sparkline>
            <x14:sparkline>
              <xm:f>Sheet1!Z517:ET517</xm:f>
              <xm:sqref>D517</xm:sqref>
            </x14:sparkline>
            <x14:sparkline>
              <xm:f>Sheet1!Z518:ET518</xm:f>
              <xm:sqref>D518</xm:sqref>
            </x14:sparkline>
            <x14:sparkline>
              <xm:f>Sheet1!Z519:ET519</xm:f>
              <xm:sqref>D519</xm:sqref>
            </x14:sparkline>
            <x14:sparkline>
              <xm:f>Sheet1!Z520:ET520</xm:f>
              <xm:sqref>D520</xm:sqref>
            </x14:sparkline>
            <x14:sparkline>
              <xm:f>Sheet1!Z521:ET521</xm:f>
              <xm:sqref>D521</xm:sqref>
            </x14:sparkline>
            <x14:sparkline>
              <xm:f>Sheet1!Z522:ET522</xm:f>
              <xm:sqref>D522</xm:sqref>
            </x14:sparkline>
            <x14:sparkline>
              <xm:f>Sheet1!Z523:ET523</xm:f>
              <xm:sqref>D523</xm:sqref>
            </x14:sparkline>
            <x14:sparkline>
              <xm:f>Sheet1!Z524:ET524</xm:f>
              <xm:sqref>D524</xm:sqref>
            </x14:sparkline>
            <x14:sparkline>
              <xm:f>Sheet1!Z525:ET525</xm:f>
              <xm:sqref>D525</xm:sqref>
            </x14:sparkline>
            <x14:sparkline>
              <xm:f>Sheet1!Z526:ET526</xm:f>
              <xm:sqref>D526</xm:sqref>
            </x14:sparkline>
            <x14:sparkline>
              <xm:f>Sheet1!Z527:ET527</xm:f>
              <xm:sqref>D527</xm:sqref>
            </x14:sparkline>
            <x14:sparkline>
              <xm:f>Sheet1!Z528:ET528</xm:f>
              <xm:sqref>D528</xm:sqref>
            </x14:sparkline>
            <x14:sparkline>
              <xm:f>Sheet1!Z529:ET529</xm:f>
              <xm:sqref>D529</xm:sqref>
            </x14:sparkline>
            <x14:sparkline>
              <xm:f>Sheet1!Z530:ET530</xm:f>
              <xm:sqref>D530</xm:sqref>
            </x14:sparkline>
            <x14:sparkline>
              <xm:f>Sheet1!Z531:ET531</xm:f>
              <xm:sqref>D531</xm:sqref>
            </x14:sparkline>
            <x14:sparkline>
              <xm:f>Sheet1!Z532:ET532</xm:f>
              <xm:sqref>D532</xm:sqref>
            </x14:sparkline>
            <x14:sparkline>
              <xm:f>Sheet1!Z533:ET533</xm:f>
              <xm:sqref>D533</xm:sqref>
            </x14:sparkline>
            <x14:sparkline>
              <xm:f>Sheet1!Z534:ET534</xm:f>
              <xm:sqref>D534</xm:sqref>
            </x14:sparkline>
            <x14:sparkline>
              <xm:f>Sheet1!Z535:ET535</xm:f>
              <xm:sqref>D535</xm:sqref>
            </x14:sparkline>
            <x14:sparkline>
              <xm:f>Sheet1!Z536:ET536</xm:f>
              <xm:sqref>D536</xm:sqref>
            </x14:sparkline>
            <x14:sparkline>
              <xm:f>Sheet1!Z537:ET537</xm:f>
              <xm:sqref>D537</xm:sqref>
            </x14:sparkline>
            <x14:sparkline>
              <xm:f>Sheet1!Z538:ET538</xm:f>
              <xm:sqref>D538</xm:sqref>
            </x14:sparkline>
            <x14:sparkline>
              <xm:f>Sheet1!Z539:ET539</xm:f>
              <xm:sqref>D539</xm:sqref>
            </x14:sparkline>
            <x14:sparkline>
              <xm:f>Sheet1!Z540:ET540</xm:f>
              <xm:sqref>D540</xm:sqref>
            </x14:sparkline>
            <x14:sparkline>
              <xm:f>Sheet1!Z541:ET541</xm:f>
              <xm:sqref>D541</xm:sqref>
            </x14:sparkline>
            <x14:sparkline>
              <xm:f>Sheet1!Z542:ET542</xm:f>
              <xm:sqref>D542</xm:sqref>
            </x14:sparkline>
            <x14:sparkline>
              <xm:f>Sheet1!Z543:ET543</xm:f>
              <xm:sqref>D543</xm:sqref>
            </x14:sparkline>
            <x14:sparkline>
              <xm:f>Sheet1!Z544:ET544</xm:f>
              <xm:sqref>D544</xm:sqref>
            </x14:sparkline>
            <x14:sparkline>
              <xm:f>Sheet1!Z545:ET545</xm:f>
              <xm:sqref>D545</xm:sqref>
            </x14:sparkline>
            <x14:sparkline>
              <xm:f>Sheet1!Z546:ET546</xm:f>
              <xm:sqref>D546</xm:sqref>
            </x14:sparkline>
            <x14:sparkline>
              <xm:f>Sheet1!Z547:ET547</xm:f>
              <xm:sqref>D547</xm:sqref>
            </x14:sparkline>
            <x14:sparkline>
              <xm:f>Sheet1!Z548:ET548</xm:f>
              <xm:sqref>D548</xm:sqref>
            </x14:sparkline>
            <x14:sparkline>
              <xm:f>Sheet1!Z549:ET549</xm:f>
              <xm:sqref>D549</xm:sqref>
            </x14:sparkline>
            <x14:sparkline>
              <xm:f>Sheet1!Z550:ET550</xm:f>
              <xm:sqref>D550</xm:sqref>
            </x14:sparkline>
            <x14:sparkline>
              <xm:f>Sheet1!Z551:ET551</xm:f>
              <xm:sqref>D551</xm:sqref>
            </x14:sparkline>
            <x14:sparkline>
              <xm:f>Sheet1!Z552:ET552</xm:f>
              <xm:sqref>D552</xm:sqref>
            </x14:sparkline>
            <x14:sparkline>
              <xm:f>Sheet1!Z553:ET553</xm:f>
              <xm:sqref>D553</xm:sqref>
            </x14:sparkline>
            <x14:sparkline>
              <xm:f>Sheet1!Z554:ET554</xm:f>
              <xm:sqref>D554</xm:sqref>
            </x14:sparkline>
            <x14:sparkline>
              <xm:f>Sheet1!Z555:ET555</xm:f>
              <xm:sqref>D555</xm:sqref>
            </x14:sparkline>
            <x14:sparkline>
              <xm:f>Sheet1!Z556:ET556</xm:f>
              <xm:sqref>D556</xm:sqref>
            </x14:sparkline>
            <x14:sparkline>
              <xm:f>Sheet1!Z557:ET557</xm:f>
              <xm:sqref>D557</xm:sqref>
            </x14:sparkline>
            <x14:sparkline>
              <xm:f>Sheet1!Z558:ET558</xm:f>
              <xm:sqref>D558</xm:sqref>
            </x14:sparkline>
            <x14:sparkline>
              <xm:f>Sheet1!Z559:ET559</xm:f>
              <xm:sqref>D559</xm:sqref>
            </x14:sparkline>
            <x14:sparkline>
              <xm:f>Sheet1!Z560:ET560</xm:f>
              <xm:sqref>D560</xm:sqref>
            </x14:sparkline>
            <x14:sparkline>
              <xm:f>Sheet1!Z561:ET561</xm:f>
              <xm:sqref>D561</xm:sqref>
            </x14:sparkline>
            <x14:sparkline>
              <xm:f>Sheet1!Z562:ET562</xm:f>
              <xm:sqref>D562</xm:sqref>
            </x14:sparkline>
            <x14:sparkline>
              <xm:f>Sheet1!Z563:ET563</xm:f>
              <xm:sqref>D563</xm:sqref>
            </x14:sparkline>
            <x14:sparkline>
              <xm:f>Sheet1!Z564:ET564</xm:f>
              <xm:sqref>D564</xm:sqref>
            </x14:sparkline>
            <x14:sparkline>
              <xm:f>Sheet1!Z565:ET565</xm:f>
              <xm:sqref>D565</xm:sqref>
            </x14:sparkline>
            <x14:sparkline>
              <xm:f>Sheet1!Z566:ET566</xm:f>
              <xm:sqref>D566</xm:sqref>
            </x14:sparkline>
            <x14:sparkline>
              <xm:f>Sheet1!Z567:ET567</xm:f>
              <xm:sqref>D567</xm:sqref>
            </x14:sparkline>
            <x14:sparkline>
              <xm:f>Sheet1!Z568:ET568</xm:f>
              <xm:sqref>D568</xm:sqref>
            </x14:sparkline>
            <x14:sparkline>
              <xm:f>Sheet1!Z569:ET569</xm:f>
              <xm:sqref>D569</xm:sqref>
            </x14:sparkline>
            <x14:sparkline>
              <xm:f>Sheet1!Z570:ET570</xm:f>
              <xm:sqref>D570</xm:sqref>
            </x14:sparkline>
            <x14:sparkline>
              <xm:f>Sheet1!Z571:ET571</xm:f>
              <xm:sqref>D571</xm:sqref>
            </x14:sparkline>
            <x14:sparkline>
              <xm:f>Sheet1!Z572:ET572</xm:f>
              <xm:sqref>D572</xm:sqref>
            </x14:sparkline>
            <x14:sparkline>
              <xm:f>Sheet1!Z573:ET573</xm:f>
              <xm:sqref>D573</xm:sqref>
            </x14:sparkline>
            <x14:sparkline>
              <xm:f>Sheet1!Z574:ET574</xm:f>
              <xm:sqref>D574</xm:sqref>
            </x14:sparkline>
            <x14:sparkline>
              <xm:f>Sheet1!Z575:ET575</xm:f>
              <xm:sqref>D575</xm:sqref>
            </x14:sparkline>
            <x14:sparkline>
              <xm:f>Sheet1!Z576:ET576</xm:f>
              <xm:sqref>D576</xm:sqref>
            </x14:sparkline>
            <x14:sparkline>
              <xm:f>Sheet1!Z577:ET577</xm:f>
              <xm:sqref>D577</xm:sqref>
            </x14:sparkline>
            <x14:sparkline>
              <xm:f>Sheet1!Z578:ET578</xm:f>
              <xm:sqref>D578</xm:sqref>
            </x14:sparkline>
            <x14:sparkline>
              <xm:f>Sheet1!Z579:ET579</xm:f>
              <xm:sqref>D579</xm:sqref>
            </x14:sparkline>
            <x14:sparkline>
              <xm:f>Sheet1!Z580:ET580</xm:f>
              <xm:sqref>D580</xm:sqref>
            </x14:sparkline>
            <x14:sparkline>
              <xm:f>Sheet1!Z581:ET581</xm:f>
              <xm:sqref>D581</xm:sqref>
            </x14:sparkline>
            <x14:sparkline>
              <xm:f>Sheet1!Z582:ET582</xm:f>
              <xm:sqref>D582</xm:sqref>
            </x14:sparkline>
            <x14:sparkline>
              <xm:f>Sheet1!Z583:ET583</xm:f>
              <xm:sqref>D583</xm:sqref>
            </x14:sparkline>
            <x14:sparkline>
              <xm:f>Sheet1!Z584:ET584</xm:f>
              <xm:sqref>D584</xm:sqref>
            </x14:sparkline>
            <x14:sparkline>
              <xm:f>Sheet1!Z585:ET585</xm:f>
              <xm:sqref>D585</xm:sqref>
            </x14:sparkline>
            <x14:sparkline>
              <xm:f>Sheet1!Z586:ET586</xm:f>
              <xm:sqref>D586</xm:sqref>
            </x14:sparkline>
            <x14:sparkline>
              <xm:f>Sheet1!Z587:ET587</xm:f>
              <xm:sqref>D587</xm:sqref>
            </x14:sparkline>
            <x14:sparkline>
              <xm:f>Sheet1!Z588:ET588</xm:f>
              <xm:sqref>D588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Wisesheets Inc.</dc:creator>
  <cp:lastModifiedBy>Wisesheets Inc.</cp:lastModifiedBy>
  <dcterms:created xsi:type="dcterms:W3CDTF">2024-10-11T17:08:23Z</dcterms:created>
  <dcterms:modified xsi:type="dcterms:W3CDTF">2024-10-16T20:28:51Z</dcterms:modified>
</cp:coreProperties>
</file>